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'BoQ1'!$A$1:$BC$130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<sst xmlns="http://schemas.openxmlformats.org/spreadsheetml/2006/main" count="687" uniqueCount="184">
  <si>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</si>
  <si>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</si>
  <si>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</si>
  <si>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</si>
  <si>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</si>
  <si>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</si>
  <si>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</si>
  <si>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</si>
  <si>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</si>
  <si>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</si>
  <si>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</si>
  <si>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</si>
  <si>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</si>
  <si>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</si>
  <si>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</si>
  <si>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</si>
  <si>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</si>
  <si>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</si>
  <si>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</si>
  <si>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</si>
  <si>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</si>
  <si>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</si>
  <si>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</si>
  <si>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</si>
  <si>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</si>
  <si>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</si>
  <si>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</si>
  <si>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</si>
  <si>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</si>
  <si>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</si>
  <si>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</si>
  <si>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</si>
  <si>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</si>
  <si>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</si>
  <si>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</si>
  <si>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</si>
  <si>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</si>
  <si>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</si>
  <si>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</si>
  <si>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</si>
  <si>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</si>
  <si>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</si>
  <si>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</si>
  <si>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</si>
  <si>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</si>
  <si>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</si>
  <si>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</si>
  <si>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</si>
  <si>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</si>
  <si>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</si>
  <si>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</si>
  <si>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</si>
  <si>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Supplying and fixing following rating Modular switch /socket in the existing switch box / cover plate including connections etc. as required. S.P. 5/ 6 Amps one way Modular switch.</t>
  </si>
  <si>
    <t>Supplying and fixing following rating Modular switch / socket in the existing switch box / cover plate including connections etc. as required 5 pin, 5/ 6 Amps Modular socket outlet.</t>
  </si>
  <si>
    <t>Supplying and fixing G.I. Modular box of (140mm x78mmx50mm) size with modular plate and cover in recess including providing and fixing 6 pin 15/16 amps modular socket outlet and 15/16 amps, modular switch, connections etc. as required.</t>
  </si>
  <si>
    <t xml:space="preserve">Supplying and fixing ceiling rose on the existing  junction box / wooden block  including connections etc. as required. </t>
  </si>
  <si>
    <t>cum</t>
  </si>
  <si>
    <t>Each</t>
  </si>
  <si>
    <t>Qtl.</t>
  </si>
  <si>
    <t>Rmt.</t>
  </si>
  <si>
    <t>Point</t>
  </si>
  <si>
    <t>Meter</t>
  </si>
  <si>
    <t>Tender Inviting Authority: MD cum CEO, Dharamshala Smart City Limited</t>
  </si>
  <si>
    <r>
      <t xml:space="preserve">TOTAL AMOUNT  With all Taxes in
</t>
    </r>
    <r>
      <rPr>
        <b/>
        <sz val="11"/>
        <color indexed="10"/>
        <rFont val="Arial"/>
        <family val="2"/>
      </rPr>
      <t>Rs.      P</t>
    </r>
  </si>
  <si>
    <t>Demolition above G.L. upto floor two level including disposal of unserviceable materials within all leads and lifts in un reinforced cement concrete upto 15cm  thickness.</t>
  </si>
  <si>
    <t>Demolition of brick work above G.L. upto floor two level including stacking of serviceable materials and disposal of un-serviceable materials within all lead and lifts in cement mortar.</t>
  </si>
  <si>
    <t>Demolition of stone masonry below G.L. upto 1.5 Metres depth including stacking of serviceable materials and disposal of un-serviceable materials within all lead and lifts in Rubble Masonary wall  in cement mortar.</t>
  </si>
  <si>
    <t>Demolition of stone masonry above G.L. upto floor two level including stacking of  serviceable materials and disposal of un-serviceable materials within all leads and lifts.</t>
  </si>
  <si>
    <t xml:space="preserve">Demolition below G.L. upto 3.0 Metres depth including stacking of serviceable materials  and disposal of unserviceable materials within  all leads and lifts. and including cutting the necessary reinforcement and separating from R.C.C. work. </t>
  </si>
  <si>
    <t>Dismantling tiled floors laid in mortar upto  floor two level including stacking of  serviceable materials and disposal of un-serviceable materials within  all leads and lifts.</t>
  </si>
  <si>
    <t xml:space="preserve">For thickness of tiles upto 25mm.
</t>
  </si>
  <si>
    <t xml:space="preserve">Stone slab/flagged floors.
</t>
  </si>
  <si>
    <t>Dismantling G.I. Sheet roofing including ridges, hips, valleys, gutters etc. stacking the serviceable materials and disposal of un-serviceable materials within  with all leads and lifts. as directed by Engineer-in- Charge:</t>
  </si>
  <si>
    <t xml:space="preserve">Dismantling Cement asbestos celotax/hard board in ceiling or partition Walls including stacking of serviceable materials and disposal of un-serviceable materials within  all leads and lifts. (Frame work such as joists, beams to be measured and paid for separately).
</t>
  </si>
  <si>
    <t>Dismantling steel work upto span of 10  Metres and a height of 5 Metres in built up sections in angles, tees, flats and channels including all gusset plates, bolts, nuts, beadings etc. and stacking the materials with all leads and lifts. as directed by Engineer-in- Charge: :-Including dismembering, for dismantling trusses, rafters, purlins etc. of steel work for every additional span of one Metre or part thereof beyond  all leads and lifts..</t>
  </si>
  <si>
    <t xml:space="preserve">Cutting in earth work and disposal of excavated earth with all leads and lifts. as directed by Engineer-in- Charge: include spade work, pick work,chiselling/ wedging out of rock where blasting is prohibited soft rock/hard rock.upto all leads and lifts and as per direction of Engineer-In-Charge. </t>
  </si>
  <si>
    <t>Excavation in foundations, trenches etc, in earth work, such as spade work, pick work  including Chiselling/ wedging out of rock where blasting is prohibited hard /soft rock lift upto 1.50 Metres stacking the excavated soil not more than 3 metres clear from the edge of the excavation and then returning the stacked in 15cm. layers, when required in to plinths sides of foundations etc., consolidating each deposited layer by ramming and watering and then disposing of all surplus excavated earth as directed  with all leads and lifts and as directed by Engineer-in- Charge:</t>
  </si>
  <si>
    <t xml:space="preserve">Excavation in drains and channels etc. in earth work including dressing of side and bed and disposing of excavated earth with all leads and lifts and as directed by Engineer-in- Charge: disposed earth to be levelled and neatly dressed with pick and spade work. upto all leads and lifts and as per direction of Engineer-In-Charge. </t>
  </si>
  <si>
    <t>Earth work in surface excavation not exceeding 30 cm in depth but exceeding 1.5 m in width as well as 10 sqm on plan including getting out and disposal of excavated earth with all leads and lifts. as directed by Engineer-in- Charge:</t>
  </si>
  <si>
    <t xml:space="preserve">Providing and filling in plinth with sand under floors including watering, ramming, consolidating and dressing complete (by deducting plinth beam area) and all carriage and lead lift as per Engg.-In -Charge.
</t>
  </si>
  <si>
    <t>Stone/boulder filling  under floors/behind retaining walls of selected hard stone  including carriage of material in all leads &amp; lifts and as per direction of Engineer In -Charge.</t>
  </si>
  <si>
    <t>Providing and laying  cement concrete  mechanically mixed 1:4:8 (1 cement : 4 sand : 8 graded stone aggregate 40mm nominal size) curing complete  excluding cost of form work in foundation and plinth including carriage of material upto all leads and lifts and as per direction of Engineer In Charge.</t>
  </si>
  <si>
    <t>Providing and laying  cement concrete  mechanically mixed 1:3:6 (1 cement : 3 sand : 6 graded stone aggregate 40mm nominal size) curing complete  excluding cost of form work in foundation and plinth including carriage of material upto all leads and lifts and as per direction of Engineer-In-Charge.</t>
  </si>
  <si>
    <t>Providing and laying cement concrete 1:2:4 (1 cement:2 sand :4 graded stone aggregate 40mm nominal size) and curing complete excluding cost of form work in:Foundation and plinth Walls including attached but tresses, pilasters, and their caps and bases and  string courses etc. upto floor two level.including all taxes and carriage of material upto all leads &amp; lifts, and as per direction of Engineer-In-Charge.</t>
  </si>
  <si>
    <t>Providing and laying cement concrete 1:1.5:3 (1 cement :1.5 sand :3 graded stone aggregate 20mm. nominal size) and curing complete excluding cost of form work and reinforcement for reinforced concrete work in foundation &amp; plinth, walls including attached buttresses, pilasters and their caps and bases string courses etc.and independent piers, columns and pillars up to floor two level. including carriage of material upto all leads and lifts and as per direction of Engineer in charge.</t>
  </si>
  <si>
    <t xml:space="preserve">Providing Tor steel reinforcement Fe500 for R.C.C. work including bending, binding and placing in position complete upto floor two level including carriage of material upto all leads and lifts and as per direction of Engineer In Charge. </t>
  </si>
  <si>
    <t>Providing form work with steel plates 3.15mm.thick welded with angle iron in frame 30x30x5mm. so as to give a fair finish including centering, shuttering, strutting and propping etc. with wooden battens and ballies, height of propping and centering below supporting floor to ceiling not exceeding 4 Mtrs. and removal of the same for insitu-reinforced concrete &amp; plain concrete work in foundation,footings basis of columns etc. and mass concrete  floors etc. upto 200mm thickness for vertical &amp; horizontal, and flat &amp; circular surfaces of, soffit, beam, slab, column and  retaining structure etc.with all leads and lifts. as directed by Engineer-in- Charge:</t>
  </si>
  <si>
    <t>Providing form work with steel plates 3.15mm.thick welded with angle iron in frame 30x30x5mm. so as to give a fair finish including centering, shuttering, strutting and propping etc.and removal of the same for insitu-reinforced concrete &amp; plain concrete work in drains.i/c carriage of materials of all leads and lifts as per Engg. in Charge.</t>
  </si>
  <si>
    <t>Steel work welded in built up sections / hollow section, in beams joists channels ,angles ,tee ,flats with connection plates or angle cleats as in main and cross beems, hip and jack rafters, purlins connected to common rafters and the like and in In gratings framed guard bars, ladders, railling,brackets and similar works   trusses and framed work including cutting, hoisting, fixing in position and applying a priming coat of  red lead paint  including carriage of material upto all leads and lifts and as per direction of Engineer In Charge.</t>
  </si>
  <si>
    <t xml:space="preserve">Providing and fixing 0.60mm thick prepainted steel sheet in roofing with hot dipped metallic zinc coated sheet with top coat of regular modified polyster (RNP) organic coating of 20 microns over 5 microns primer coating to back coat of polyster of 5 microns over 5 microns primer coating i/c fixing with  repainted iron J or L hooks, bolts and nuts 6mm dia metre with prepainted limpet and rubber washers complete with all accessories as required as per the direction of Engineer-in-charge.
</t>
  </si>
  <si>
    <t xml:space="preserve">Providing and fixing M.S. BP Sheet 1.66mm to 2.00 mm thick in eaves board/facial/soffits/ceiling including cutting, fixing and welding to steel roof members and applying a coat of red lead primer complete with all leads and lifts. as directed by Engineer-in- Charge: (Base members of steel work shall be measured &amp; paid separately).
</t>
  </si>
  <si>
    <t xml:space="preserve">Providing and fixing valley 60 cm  overall 0.60mm thick preprinted steel sheet in roofing with hot dipped metallic zinc coated sheet with top coat of regular modified polyster organic  outing of 20 microns over 5 microns primer coating back coat of polyster of 5 microns over 5 microns primer coating i/c fixing with prepainted iron J or L hooks, bolts and nuts 6mm dia with prepainted G.I. limpet and  bitumen washers complete with all accessories as required as per the direction of Engineer-in-charge.
</t>
  </si>
  <si>
    <t>Providing and fixing ridges or hips 60 cm wide overall with 0.60mm thick preprinted steel sheets in roofing with hot dipped metallic zinc coated sheets with top coat of regular modified polyster organic coating of 20 microns over 5microns primer coating + backcoat of polyster of 5 microns over 5microns primer coating i/c fixing with preprinted iron J or L hooks, bolts &amp; nuts 6mm dia &amp; preprinted G.I. limpet and bitumen washers complete with all accessories upto all leads and lifts and as per D33directed by Engineer-in- Charge:</t>
  </si>
  <si>
    <t xml:space="preserve">Random rubble masonry/ polygonal rubble masonry (Uncoursed/brought to courses) with hard stone of approved quality in foundation and plinth including levelling up with cement concrete 1:6:12 (1 cement : 6 Sand : 12 Graded stone aggregate 20mm nominal size) in cement mortar 1:6 (1 cement:6 sand) in breast walls and retaining walls  including carriage of material upto all leads and lifts and as per direction of Engineer In Charge.
</t>
  </si>
  <si>
    <t>Brick work using common burnt clay second class  building bricks with cement mortar 1:3 (1 cement : 3 sand) in super-structure above plinth level upto floor two level including carriage of material D36</t>
  </si>
  <si>
    <t xml:space="preserve">Half brick masonry in Second Class Bricks common burnt clay building bricks in Cement Mortar 1:4 (1 cement:4 sand)  including carriage of material upto all leads and lifts and as per direction of Engineer-In-Charge.
</t>
  </si>
  <si>
    <t>Providing weepholes in brick masonry / stone masonry /plain reinforced concrete abutment, wing wall, return wall with 110 mm dia PVC pipe (weight should not be less than       4kg/cm2), extending through the full with of the structures with slope of 1(v):20(H) towards drawing face complete as per drawing and technical specification clauses 614, 709, 1204.3.7,  including carriage of material in all leads and lifts  and as per direction of Engineer in Charge.</t>
  </si>
  <si>
    <t xml:space="preserve">Providing and fixing precast M20 grade of RCC drain cover slab (1000x800)mm i/c reinforcement steel bar as per design and drawings, and 150mm thick perforated RCC drain cover, (with 50mm PVC pipe for holes)  i/c all lifts, lead, carriage and taxes. 
 </t>
  </si>
  <si>
    <t xml:space="preserve">Providing and laying natural  cobble stone flooring (100x100) and  thickness is (80-100)mm, laid over  25mm average thickness of cement mortar 1:3 (1 cement : 3 sand) laid over and i/c pointing and curing  complete  as per the design patteren and colour approved upto all leads and lifts and as per direction of Engineer-In-Charge. </t>
  </si>
  <si>
    <t>Providing and laying Slate size (300x200)mm, with 15mm average thick slate flooring, 20 mm  (average) thick base of cement  mortor 1:4 (1 cement :4 sand)  laid over and jointed with  grey cement slurry mixed with pigment to match the shade of  the slab. including rubbing  and polishing complete and  carriage of material up to all leads and lifts and as per direction of Engineer in Charge.</t>
  </si>
  <si>
    <t>Painting two coats (excluding priming coat) on new steel and other metal surface under coat with ready mixed paint brusing to give an even shade including cleaning the surface all dirt, dust and other foreign matter with readymixed paint other than white.</t>
  </si>
  <si>
    <t>Pointing on Random rubble uncoursed stone masonary with cement mortar 1:3 (1 cement :3 sand) raised and cut pointing including carriage of material upto all leads and lifts and as per direction of Engineer in Charge.</t>
  </si>
  <si>
    <t>15mm Cement plaster in cement mortar 1:5 (1 cement : 5 sand) in single coat on the rough side of brick/ concrete/ stone walls for interior plastering upto floor two level including arrises,internal rounded angles, chamfers and/or rounded angles not exceeding 80mm in girth and finished even and smooth.</t>
  </si>
  <si>
    <t>15mm cement plaster  in cement mortar 1:5 (1 cement :5 sand)  in two coats backing coat 10mm and finishing coat 5mm thick on fair side of brick masonry/stone masonry/concrete walls for interior plastering upto floor two level including arrises,internal rounded angles, chamfers and/or rounded angles not exceeding 80mm in girth and finished even and smooth.</t>
  </si>
  <si>
    <t xml:space="preserve">Providing and laying 12mm thick matt finished vitrified tile of size 600x600mm having water absorption less than 0.5% and conforming to IS: 15622 of approved make in all colours and shades in out door floors such as footpath, court yard multi models etc., laid on 20mm thick base of cement mortar 1:4 (1cement : 4 coarse sand) in all shapes &amp; patterns including grouting the joints with white cement mixed with matching pigments etc. upto all leads and lifts and as per direction of Engineer-In-Charge. 
</t>
  </si>
  <si>
    <t xml:space="preserve">White glazed tiles 6 mm thick in skirting risers of steps and dado 12 mm thick cement mortar 1:3 (1 cement :3 sand) and jointed with cement slurry,finished with flush pointing in white cement including carraige of materials with all leads and lifts as per Engineer-In- Charge.
</t>
  </si>
  <si>
    <t>6mm Cement plaster to ceiling In Cement mortar 1:3 (1 Cement:3 Sand)</t>
  </si>
  <si>
    <t xml:space="preserve">Distempering (two coats) with oil bound washable distemper of approved brand and manufacture and of required shade  on undecorated wall surfaces to give an even shade over and including a priming coat with distemper primer of approved brand and manufacture after thoroughly brushing the surface free from mortar droppings and other foreign matter and also including preparing the surface even and sand papered smooth Priming coat with distemper primer.
</t>
  </si>
  <si>
    <t xml:space="preserve">Applying Birla white wall care putty  over plaster surface after thoroughly brushing the surface free from mortar drops, dust, loose materials and other foreign matters sand papered smooth  to give final matt finish to the surface complete.
</t>
  </si>
  <si>
    <t xml:space="preserve">Finishing wall with weather proof exterior grade emulsion of approved design (Apexultima) or its equivalent on undecorated wall surfaces (two coats) to give an even shade and final finish after thoroughly cleaning the surface to remove all dirt, dust and other foreign matter etc including sand paper  smooth complete.
</t>
  </si>
  <si>
    <t>Providing and laying damp proof course to horizontal surface with cement mortar 1:2   (1 cement:2 sand) and curing complete with applying a coat of hot bitumen  (mexphalt 80/100 or equivalent) using 1.70 kg. per square metre on damp proof course after cleaning the surface with a piece of cloth lightly soaked with kerosene.</t>
  </si>
  <si>
    <t xml:space="preserve">Providing and laying four courses water proofing treatment with bitumen felt over roofs consisting of first and third courses of blow or / and residual bitumen applied hot at 1.45 kg per sq .m of area for each course second course of roofing felt type 3 grade 1 (hessian base self finished bitumen felt) and fourth and final course of  stone grit 6 mm and down size or pea sized gravel spread at 6 cu.dm or 0.006 cu.m) per sq.m. Welding preparation of surface excluding grading complete
</t>
  </si>
  <si>
    <t xml:space="preserve">Providing and fixing anodised aluminium work for door, window, ventilators and partitions with extruded built up standard tubular  and other sections  of approved make conforming to IS 733 and IS 1285 anodised transparent or dyed to required shade according to IS 1868. (Minimum anodic coating of grade AC 15) fixed with rawlplugs and screws or with fixing clips, or with expansion hold fastners including necessary filling up of gaps at junctions, at top, bottom and sides with required PVC/neoprene felt etc. Aluminium sections shall be smooth, rustfree, straight, mitred and jointed mechanically where ever required including cleat angle, aluminium, snap beading for glazing/panelling C.P. brass/stainless steel screws. upto all leads and lifts and as per direction of Engineer-In-Charge. </t>
  </si>
  <si>
    <t xml:space="preserve">Providing and fixing anodised aluminium work for door, window, ventilators for shutters of doors windows &amp; ventilators including providing and fixing hinges/pivots and making provisions for fixing of fittings where ever required including the cost of PVC/neoprene gaskets as required (fittings and glazing/panelling shall be paid for separately).upto all leads and lifts and as per direction of Engineer-In-Charge. </t>
  </si>
  <si>
    <t xml:space="preserve">Providing and fixing glazing glass panes of 5.50mm thickness (weight not less than 13.75kg/sqm).  in aluminium door, window, ventilator shutters and partition etc with PVC/neoprens gasket etc. complete as per the architectural drawings and the directions of Engineer-In_charge (cost of aluminium snap beading shall be paid in basic item). upto all leads and lifts and as per direction of Engineer-In-Charge. </t>
  </si>
  <si>
    <t>Providing and fixing 8mm thick cement bonded particle board (bison board) partitions with butt jointing and nails (frame work and cover fillets to be measured and paid for separately).</t>
  </si>
  <si>
    <t>Providing and fixing M.S. pressed but hinges with necessary screws. (Copper oxidised) 125x65x2.12mm</t>
  </si>
  <si>
    <t xml:space="preserve">Providing fixing bright finished brass tower bolts (barrel type) with screws etc. complete. 250x10 mm </t>
  </si>
  <si>
    <t>Providing fixing bright finished brass tower bolts (barrel type) with screws etc. complete. 100x10 mm</t>
  </si>
  <si>
    <t>Providing and fixing bright finished brass 100mm. Mortice latch and lock and a pair of levers, handles with necessary screws etc. complete (indian make of approved quality)</t>
  </si>
  <si>
    <t>Providing and fixing 125mm bright finished brass handles with screws etc. complete.</t>
  </si>
  <si>
    <t xml:space="preserve">Providing and fixing high pressure   110 mm dia. PVC Spigot and Socket, waste and ventilating pipe ISI Marked including fixing  with approved adhesive complete.  </t>
  </si>
  <si>
    <t xml:space="preserve">Providing and fixing high pressure   150 mm dia. PVC Spigot and Socket, waste and ventilating pipe ISI Marked including fixing  with approved adhesive complete.  </t>
  </si>
  <si>
    <t xml:space="preserve">Providing and fixing high pressure   75 mm dia. PVC Spigot and Socket, waste and ventilating pipe ISI Marked including fixing  with approved adhesive complete.  </t>
  </si>
  <si>
    <t>Providing and fixing 110 mm dia. PVC Plain bend ISI Marked including fixing with approved adhesive complete.</t>
  </si>
  <si>
    <t>Providing and fixing 110 mm dia. PVC door bend with oval acess door, insertion rubber washer 3 mm thick bolts and nuts ISI marked complete including fixing with approved adhesive complete.</t>
  </si>
  <si>
    <t>Providing and fixing 110 mm X 75 mm. PVC floor trap ISI Marked of self cleaning design including fixing with approved adhesive, cost of cutting amd making good the walls and floor etc. complete</t>
  </si>
  <si>
    <t>Providing and fixing 110 mm dia. PVC Collar ISI Marked including fixing with approved adhesive complete.</t>
  </si>
  <si>
    <t>Providing and fixing PVC Clamps ISI Marked of approved design with steel screw and rawal plug etc.complete :-110 mm dia PVC clamp.</t>
  </si>
  <si>
    <t>Providing and fixing square-mouth PVC gully trap complete with C.I. grating brick masonry chamber with water tight C.I. cover with frame of 300 x300 mm size (inside) the weight of cover to be not less than 4.50 kg and frame to be not less than 2.70 kg as per standard design.</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</si>
  <si>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</si>
  <si>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Inside size 90x80 cm and 45 cm deep including RCC cover with frame (light duty) 560 mm diameter ,total weight of cover and frame to be not less than 38 kg (weight of cover 23 kg and weight of frame 15 kg) :With common burnt clay F.P.S. (non modular) bricks of class designation 7.5</t>
  </si>
  <si>
    <t xml:space="preserve">Providing and fixing S.F.R.C heavy duty manhole cover Circular shape 560 mm dia precast R.C.C. manhole cover with frame - H.D. - 20 including carriage of material upto all leads and lifts of the materials, as approval of Engg. In Charge. </t>
  </si>
  <si>
    <t>Providing and fixing white vitreous china flat back or wall corner type lipped front Proton UR URS-24-M,urinal basinwith integrated sensor of (280X250X500) mm and 340x410x265 mm sizes respectively with automatic flushing cistern with standard flush pipe and C.P. brass spreaders with brass unions and G.I clamps complete, including painting of fittings and brackets, cutting and making good the walls and floors wherever required : One urinal basin with 5 litre white P.V.C. automatic flushing cistern.</t>
  </si>
  <si>
    <t xml:space="preserve">Providing and fixing division plate for urinals 600mmx330mm size  i/c all necessary plugs screws and fitting fixtures with carriage of all leads and lifts of the materials, as approval of Engg. In Charge. </t>
  </si>
  <si>
    <t>Providing and fixing vitreous wash down floor mounted one piece water closet (WC) with senson based flushing techonology  S trap-225mm with siphonic flushing and soft closed seat cover first water closet with touch free flushing touchless hygienic operating pressure 0.5 bar-5 bar working temperature 1degree celcius -55 degree celcius having sensing distance 2-4 inches size (475x370x420)mm  white colour studio set along with C.P.JET,SEAT COVER, CISTERN  and twin flushing valves etc. complete in all respect, water closet ( European Type - WC pan) with integral 'p' or 's' trap including jointing the trap with soil pipe in cement mortar 1:1 ( one cement, one sand)  (with cistern, seat cover and flush fitting) Star White  including carriage of materials upto all leads and lifts and as per direction of Engineer-In-Charge.</t>
  </si>
  <si>
    <t>Providing &amp; fixing White vitreous china water closet squatting pan (Indian type) Long pattern W.C Pan of size 580x440 mm, along with Adjustable Vetrious China Cistern with fittings &amp; White plastic seat (solid)with lid C.P.brass hinges and rubber buffer at site complete with all operations including all necessary materials, labour all complete as per the direction of Engineer-in charge.</t>
  </si>
  <si>
    <t>Providing and fixing Health faucet ABS with rubbit cleaning system, flexible tube upto 1.25 mtr.  long PVC Flexible tube &amp; ABS wall hook to extended wall mounted type W.C. of quality and make as approved by Engineer - in - charge.</t>
  </si>
  <si>
    <t>Providing and fixing Oval/Rectangular Shape wash basin on R.C.C Slab, including 15 mm C.P. brass royale sensor basin  tap (RESF-103,AC+DC), low voltage alarm Shock Resistant Anti-interference Auto cutt off, Battery life cycle:3000 cycles sensing distance:0-6 inches, 32 mm C.P. brass waste of standard pattern, and  making good the walls wherever require White Vitreous China oval shape Wash basin size 540x410 mm with  15 mm C.P. brass pillar taps.</t>
  </si>
  <si>
    <t xml:space="preserve">Providing and fixing 15 mm nominal bore, C.P. brass bib cock of approved quality conforming to IS:8931 : including carriage of material to all leads and lifts and as per direction  of Engineer In Charge. </t>
  </si>
  <si>
    <t>Providing and fixing 32 mm dia P.V.C. waste pipe for sink or wash basin including P.V.C. waste fittings complete.including carriage of material upto all leads and lifts and as per direction of Engineer In Charge.</t>
  </si>
  <si>
    <t>Providing and fixing 25mm nominal size gun metal gate valve with C.I. wheel of approved quality (screwed end)  including carriage of material to all leads and lifts and as per direction  of Engineer-In-Charge.</t>
  </si>
  <si>
    <t>Providing and fixing in tranches galvanized mild steel tubes (Medium Grade) as per IS Code 1239 tube fitting exacavation for tranches will be measured and paid saprately including carriage of material up to all leads and lifts and as per direction of Engineer-In-charge.</t>
  </si>
  <si>
    <t xml:space="preserve">15mm nominal bore </t>
  </si>
  <si>
    <t>20mm nominal bore</t>
  </si>
  <si>
    <t xml:space="preserve">Providing and fixing 110 mm pipes P or S Trap for water closet Sand cast iron  including carriage of material up to all leads and lifts and as per direction of Engineer In Charge. </t>
  </si>
  <si>
    <t>Providing and fixing (500 X 700 X 5)mm Readymade mirror of superior glass mounted on wodden plugs  with C.P. brass screw  including carriage of material upto all leads and lifts and as per direction of Engineer In Charge</t>
  </si>
  <si>
    <t>Providing and fixing Corner Glass shelves (medium)  including carriage of material upto all leads and lifts and as per direction of Engineer incharge</t>
  </si>
  <si>
    <t>Providing and fixing CP brass soap dish with CP brass brackets fixed to wooden cleats with CP brass screws including carriage of material to all leads and lifts and as per direction  of Engineer In Charge.</t>
  </si>
  <si>
    <t xml:space="preserve">Providing &amp; Fixing in position best Indian make coat and hat robe hooks fixed into wall with c.p. brass screws and rawl plugs etc. complete including cutting and making good the walls etc.including carriage of material up to all leads and lifts and as per direction of Engineer in Charge. </t>
  </si>
  <si>
    <t xml:space="preserve">Providing and fixing C.P. Paper Holder  including carriage of material up to all leads and lifts and as per direction of Engineer In Charge. </t>
  </si>
  <si>
    <t xml:space="preserve">Providing and fixing PVC connections  pipe with brass unions 45cm length 15 mm nominal bore  including carriage of material in all leads and lifts and as per direction of Engineer In Charge. </t>
  </si>
  <si>
    <t xml:space="preserve">Providing and fixing brass full way valve with wheel 15mm size including carriage of material in all leads and lifts.     </t>
  </si>
  <si>
    <t>15mm dia</t>
  </si>
  <si>
    <t>20 mm dia</t>
  </si>
  <si>
    <t xml:space="preserve">Providing and fixing PVC Tee 110mm dia, including carriage of material in all leads and lifts and as per direction of Engineer In Charge.    </t>
  </si>
  <si>
    <t xml:space="preserve">Kota stone slab flooring 20 mm (average) thick base of cement mortar 1:4 (1 cement :4 sand) laid over and jointed with grey cement slurry mixed with pigment to match the shade of the slab and 20 mm thick in risers of steps, skirting dado and pillars laid on 12 mm (average)  thick cement mortar 1:4 (1 cement :4 sand). including rubbing and polishing complete.upto all leads and lifts and as per direction of Engineer-In-Charge. </t>
  </si>
  <si>
    <t xml:space="preserve">Providing and laying 20mm.thick granite stone in flooring/RCC counter 20mm(average) thickness base of cement mortar 1:3(1cement: 3 sand) laid over and jointed with grey cement slurry mixed with pigment to match the shade of granite stone i/c rubbing and polishing complete. upto all leads and lifts and as per direction of Engineer-In-Charge. 
</t>
  </si>
  <si>
    <t xml:space="preserve">Providing and fixing PVC water storage tank 1000 litres net capacity tank, of ISI : 12701 marked,G.I. inlet and outlet connection, 15mm nominal bore ball valve and mosquito proof PVC cover with locking arrangement  including hoisting upto a height of 10 metres above ground level with carriage of material up to all leads and lifts and as per direction of Engineer -In-Charge. </t>
  </si>
  <si>
    <t xml:space="preserve">Providing and fixing 11 litr. Capacity of (10 X 14)inch, Stainless steel perforated swing Dustbins with cover removable lid  round shape silver color slim and fingerprint-proof finish as/techincal specifications. </t>
  </si>
  <si>
    <t xml:space="preserve">Providing and fixing size of (14X 28)inch, Stainless steel  swing Dustbins with cover removable lid  round shape silver color slim and fingerprint-proof finish as/techincal specifications. </t>
  </si>
  <si>
    <t>Supplying and stacking of good earth at site including royalty and carriage upto 100  metres on head lead and 1 km. By mechanical transport (earth measured in stacks will be reduced by 20% for payment)</t>
  </si>
  <si>
    <t xml:space="preserve">Supplying and stacking sludge at site  including royalty and carriage upto 100 metres by head load and 1 km. By mechanical transport (Sludge measured in stacks will be reduced by 8% for payment)
</t>
  </si>
  <si>
    <t xml:space="preserve">Mixing earth and sludge or manure in proportion specified or directed including carriage of material up to all leads and lifts and as per direction of Engineer in Charge.
</t>
  </si>
  <si>
    <t>Providing and fixing Neelgiri/Mexican grass turf with earthy 50mm to 60mm thickness of existing ground prepared with proper level and ramming with required tools wooden (Dhurmos) and than rolling the surface with light roller make the surface smoothen and light, watering with sprinkler and maintenance for 30 days or more till the grass establish properly as per direction of Engineer- In-Charge.</t>
  </si>
  <si>
    <t>Wiring for light point / fan  point /  exhaust fan /  call bell point with 1.5 Sq. mm. PVC insulated heat resistant flame retardant (HRFR) and low smoke single core (flexible) copper conductor cable in surface/recessed PVC conduit with modular switch, modular plates, suitable G.I. box and earthing the light point with 1.5 Sq.mm. HRFRLS/PVC insulated single core copper conductor cable as required. Group-C</t>
  </si>
  <si>
    <t>Wiring for light plug with 2x1.5 Sq. mm. PVC insulated heat resistant flame retardant (HRFR) and low smoke single core (flexible) copper conductor cable in surface/recessed PVC conduit along with 1 No.1.5 Sq.mm. HRFRLS/PVC insulated single core copper conductor cable for earthing as required.</t>
  </si>
  <si>
    <t>Wiring for power plug with 2x4 Sq. mm. PVC insulated heat resistant flame retardant (HRFR) and low smoke single core (flexible) copper conductor cable in surface/recessed PVC conduit along with 1 No.4 Sq.mm. HRFRLS/PVC insulated single core copper conductor cable for earthing as required.</t>
  </si>
  <si>
    <t>Providing and fixing concealed LED Down Light with 15 Watt, complete with all accessories, connections, testing and commissioning etc. as required.As per direction of Engineer in Charge.</t>
  </si>
  <si>
    <t>Providing, Installation, testing and commissioning of ceiling fan with regulator, including wiring the down rods of standard length (up to 30 cm) with 16/0.20 mm twin twisted flexible, cotton braided, copper cable, including providing and fixing phenolic laminated sheet cover on the fan box  and earthing etc. as required:- Ceiling Fan 1200 mm sweep, Category-A</t>
  </si>
  <si>
    <t>Providing and installation of exhaust fan of following sizes in the existing opening, including making the hole to suit the size of the above fan, making good the damages, connections, testing and commissioning etc. as required:-  Exhaust Fan, Heavy duty, 300 mm sweep</t>
  </si>
  <si>
    <t>Supplying and drawing following size of PVC insulated, heat resistant, flame retardant (HRFR) and low smoke single core (flexible) copper conductor cable in existing surface / recessed, Steel/PVC conduit as required.PVC insulated HRFR LS Copper conductor 6.0 Sq. mm. 3x6.0 Sq. mm.</t>
  </si>
  <si>
    <t>Supplying  and fixing  of  following  way, single  pole  and  neutral sheet  steel MCB distribution board, 240 volts, on surface / recess, complete with tinned copper bus- bar, wire-set, neutral link, earth bar, din-bar, detachable gland plate, blanking plate, cable, identification labels interconnections, phosphatized and powder painted, including earthing etc. as required:-Double door-6 way</t>
  </si>
  <si>
    <t>Supplying  and  erection of 6  amps. to 32 amps. rating, 10 KA breaking capacity, 240  volts, 'C' curves, miniature  circuit breaker of following poles in the existing MCB DB complete with connections etc. as required:-Double pole. Cat-A.</t>
  </si>
  <si>
    <t>Supplying  and  erection of 6  amps. to 32 amps. rating, 10 KA breaking capacity, 240  volts, 'C' curves, miniature  circuit breaker of following poles in the existing MCB DB complete with connections etc. as required:-Single pole. Cat-A.</t>
  </si>
  <si>
    <t>sqm</t>
  </si>
  <si>
    <t>kg</t>
  </si>
  <si>
    <t>qtl.</t>
  </si>
  <si>
    <t>no.s</t>
  </si>
  <si>
    <t>No.s</t>
  </si>
  <si>
    <t>rmt.</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</si>
  <si>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</si>
  <si>
    <t>Name of Work:Development of Modular Toilet in Dharamshala</t>
  </si>
  <si>
    <t>Contract No:DSCL/07/2021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</si>
</sst>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4"/>
      <color indexed="17"/>
      <name val="Arial"/>
      <family val="2"/>
    </font>
    <font>
      <sz val="11"/>
      <color indexed="8"/>
      <name val="Bahnschrift"/>
      <family val="2"/>
    </font>
    <font>
      <b/>
      <u val="single"/>
      <sz val="16"/>
      <color indexed="10"/>
      <name val="Arial"/>
      <family val="2"/>
    </font>
    <font>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4"/>
      <color rgb="FF007A37"/>
      <name val="Arial"/>
      <family val="2"/>
    </font>
    <font>
      <sz val="11"/>
      <color rgb="FF000000"/>
      <name val="Bahnschrift"/>
      <family val="2"/>
    </font>
    <font>
      <sz val="11"/>
      <color rgb="FF000000"/>
      <name val="Cambri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style="thin"/>
      <right/>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3"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4" fillId="0" borderId="13" xfId="57" applyNumberFormat="1" applyFont="1" applyFill="1" applyBorder="1" applyAlignment="1" applyProtection="1">
      <alignment vertical="top"/>
      <protection/>
    </xf>
    <xf numFmtId="0" fontId="64"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10" fontId="66" fillId="33" borderId="10"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67"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68"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69"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2" fontId="70" fillId="0" borderId="11" xfId="0" applyNumberFormat="1" applyFont="1" applyFill="1" applyBorder="1" applyAlignment="1">
      <alignment horizontal="center" vertical="center"/>
    </xf>
    <xf numFmtId="0" fontId="11" fillId="0" borderId="11" xfId="0" applyFont="1" applyFill="1" applyBorder="1" applyAlignment="1">
      <alignment horizontal="justify" vertical="top" wrapText="1"/>
    </xf>
    <xf numFmtId="0" fontId="11" fillId="0" borderId="19"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20" xfId="0" applyFill="1" applyBorder="1" applyAlignment="1">
      <alignment horizontal="center" vertical="center"/>
    </xf>
    <xf numFmtId="0" fontId="71" fillId="0" borderId="11" xfId="0" applyFont="1" applyFill="1" applyBorder="1" applyAlignment="1">
      <alignment horizontal="center" vertical="center" wrapText="1"/>
    </xf>
    <xf numFmtId="0" fontId="71" fillId="0" borderId="11" xfId="0" applyFont="1" applyFill="1" applyBorder="1" applyAlignment="1">
      <alignment horizontal="center" vertical="center"/>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31"/>
  <sheetViews>
    <sheetView showGridLines="0" view="pageBreakPreview" zoomScale="70" zoomScaleNormal="73" zoomScaleSheetLayoutView="70" zoomScalePageLayoutView="0" workbookViewId="0" topLeftCell="A1">
      <selection activeCell="M13" sqref="M13"/>
    </sheetView>
  </sheetViews>
  <sheetFormatPr defaultColWidth="9.140625" defaultRowHeight="15"/>
  <cols>
    <col min="1" max="1" width="15.421875" style="50" customWidth="1"/>
    <col min="2" max="2" width="47.8515625" style="39" customWidth="1"/>
    <col min="3" max="3" width="10.140625" style="39" hidden="1" customWidth="1"/>
    <col min="4" max="4" width="14.57421875" style="55" customWidth="1"/>
    <col min="5" max="5" width="11.28125" style="55" customWidth="1"/>
    <col min="6" max="6" width="14.421875" style="55"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6" t="str">
        <f>B2&amp;" BoQ"</f>
        <v>Item Rate BoQ</v>
      </c>
      <c r="B1" s="86"/>
      <c r="C1" s="86"/>
      <c r="D1" s="86"/>
      <c r="E1" s="86"/>
      <c r="F1" s="86"/>
      <c r="G1" s="86"/>
      <c r="H1" s="86"/>
      <c r="I1" s="86"/>
      <c r="J1" s="86"/>
      <c r="K1" s="86"/>
      <c r="L1" s="86"/>
      <c r="O1" s="2"/>
      <c r="P1" s="2"/>
      <c r="Q1" s="3"/>
      <c r="IE1" s="3"/>
      <c r="IF1" s="3"/>
      <c r="IG1" s="3"/>
      <c r="IH1" s="3"/>
      <c r="II1" s="3"/>
    </row>
    <row r="2" spans="1:17" s="1" customFormat="1" ht="25.5" customHeight="1" hidden="1">
      <c r="A2" s="4" t="s">
        <v>3</v>
      </c>
      <c r="B2" s="4" t="s">
        <v>4</v>
      </c>
      <c r="C2" s="42" t="s">
        <v>5</v>
      </c>
      <c r="D2" s="42" t="s">
        <v>6</v>
      </c>
      <c r="E2" s="4" t="s">
        <v>7</v>
      </c>
      <c r="F2" s="51"/>
      <c r="J2" s="5"/>
      <c r="K2" s="5"/>
      <c r="L2" s="5"/>
      <c r="O2" s="2"/>
      <c r="P2" s="2"/>
      <c r="Q2" s="3"/>
    </row>
    <row r="3" spans="1:243" s="1" customFormat="1" ht="30" customHeight="1" hidden="1">
      <c r="A3" s="1" t="s">
        <v>8</v>
      </c>
      <c r="C3" s="1" t="s">
        <v>9</v>
      </c>
      <c r="D3" s="51"/>
      <c r="E3" s="51"/>
      <c r="F3" s="51"/>
      <c r="IE3" s="3"/>
      <c r="IF3" s="3"/>
      <c r="IG3" s="3"/>
      <c r="IH3" s="3"/>
      <c r="II3" s="3"/>
    </row>
    <row r="4" spans="1:243" s="6" customFormat="1" ht="30.75" customHeight="1">
      <c r="A4" s="87" t="s">
        <v>62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7"/>
      <c r="IF4" s="7"/>
      <c r="IG4" s="7"/>
      <c r="IH4" s="7"/>
      <c r="II4" s="7"/>
    </row>
    <row r="5" spans="1:243" s="6" customFormat="1" ht="30.75" customHeight="1">
      <c r="A5" s="87" t="s">
        <v>182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7"/>
      <c r="IF5" s="7"/>
      <c r="IG5" s="7"/>
      <c r="IH5" s="7"/>
      <c r="II5" s="7"/>
    </row>
    <row r="6" spans="1:243" s="6" customFormat="1" ht="30.75" customHeight="1">
      <c r="A6" s="87" t="s">
        <v>183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7"/>
      <c r="IF6" s="7"/>
      <c r="IG6" s="7"/>
      <c r="IH6" s="7"/>
      <c r="II6" s="7"/>
    </row>
    <row r="7" spans="1:243" s="6" customFormat="1" ht="29.25" customHeight="1" hidden="1">
      <c r="A7" s="88"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7"/>
      <c r="IF7" s="7"/>
      <c r="IG7" s="7"/>
      <c r="IH7" s="7"/>
      <c r="II7" s="7"/>
    </row>
    <row r="8" spans="1:243" s="8" customFormat="1" ht="61.5" customHeight="1">
      <c r="A8" s="44" t="s">
        <v>50</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9"/>
      <c r="IF8" s="9"/>
      <c r="IG8" s="9"/>
      <c r="IH8" s="9"/>
      <c r="II8" s="9"/>
    </row>
    <row r="9" spans="1:243" s="10" customFormat="1" ht="61.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73.5" customHeight="1">
      <c r="A11" s="45" t="s">
        <v>0</v>
      </c>
      <c r="B11" s="45" t="s">
        <v>18</v>
      </c>
      <c r="C11" s="45" t="s">
        <v>1</v>
      </c>
      <c r="D11" s="45" t="s">
        <v>19</v>
      </c>
      <c r="E11" s="45" t="s">
        <v>20</v>
      </c>
      <c r="F11" s="45" t="s">
        <v>51</v>
      </c>
      <c r="G11" s="45"/>
      <c r="H11" s="45"/>
      <c r="I11" s="45" t="s">
        <v>21</v>
      </c>
      <c r="J11" s="45" t="s">
        <v>22</v>
      </c>
      <c r="K11" s="45" t="s">
        <v>23</v>
      </c>
      <c r="L11" s="45" t="s">
        <v>24</v>
      </c>
      <c r="M11" s="57" t="s">
        <v>181</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8" t="s">
        <v>63</v>
      </c>
      <c r="BB11" s="58" t="s">
        <v>32</v>
      </c>
      <c r="BC11" s="58"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51">
      <c r="A13" s="47">
        <v>1</v>
      </c>
      <c r="B13" s="73" t="s">
        <v>64</v>
      </c>
      <c r="C13" s="16"/>
      <c r="D13" s="72">
        <v>38.8</v>
      </c>
      <c r="E13" s="75" t="s">
        <v>56</v>
      </c>
      <c r="F13" s="53"/>
      <c r="G13" s="23"/>
      <c r="H13" s="18"/>
      <c r="I13" s="17" t="s">
        <v>37</v>
      </c>
      <c r="J13" s="19">
        <f aca="true" t="shared" si="0" ref="J13:J127">IF(I13="Less(-)",-1,1)</f>
        <v>1</v>
      </c>
      <c r="K13" s="20" t="s">
        <v>47</v>
      </c>
      <c r="L13" s="20" t="s">
        <v>7</v>
      </c>
      <c r="M13" s="59"/>
      <c r="N13" s="60"/>
      <c r="O13" s="60"/>
      <c r="P13" s="61"/>
      <c r="Q13" s="60"/>
      <c r="R13" s="60"/>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total_amount_ba($B$2,$D$2,D13,F13,J13,K13,M13)</f>
        <v>0</v>
      </c>
      <c r="BB13" s="64">
        <f>BA13+SUM(N13:AZ13)</f>
        <v>0</v>
      </c>
      <c r="BC13" s="65" t="str">
        <f>SpellNumber(L13,BB13)</f>
        <v>INR Zero Only</v>
      </c>
      <c r="IE13" s="22">
        <v>1.01</v>
      </c>
      <c r="IF13" s="22" t="s">
        <v>38</v>
      </c>
      <c r="IG13" s="22" t="s">
        <v>35</v>
      </c>
      <c r="IH13" s="22">
        <v>123.223</v>
      </c>
      <c r="II13" s="22" t="s">
        <v>36</v>
      </c>
    </row>
    <row r="14" spans="1:243" s="21" customFormat="1" ht="51">
      <c r="A14" s="47">
        <v>2</v>
      </c>
      <c r="B14" s="73" t="s">
        <v>65</v>
      </c>
      <c r="C14" s="16"/>
      <c r="D14" s="72">
        <v>12.08</v>
      </c>
      <c r="E14" s="75" t="s">
        <v>56</v>
      </c>
      <c r="F14" s="53"/>
      <c r="G14" s="23"/>
      <c r="H14" s="23"/>
      <c r="I14" s="17" t="s">
        <v>37</v>
      </c>
      <c r="J14" s="19">
        <f t="shared" si="0"/>
        <v>1</v>
      </c>
      <c r="K14" s="20" t="s">
        <v>47</v>
      </c>
      <c r="L14" s="20" t="s">
        <v>7</v>
      </c>
      <c r="M14" s="59"/>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 aca="true" t="shared" si="1" ref="BA14:BA127">total_amount_ba($B$2,$D$2,D14,F14,J14,K14,M14)</f>
        <v>0</v>
      </c>
      <c r="BB14" s="64">
        <f aca="true" t="shared" si="2" ref="BB14:BB26">BA14+SUM(N14:AZ14)</f>
        <v>0</v>
      </c>
      <c r="BC14" s="65" t="str">
        <f aca="true" t="shared" si="3" ref="BC14:BC127">SpellNumber(L14,BB14)</f>
        <v>INR Zero Only</v>
      </c>
      <c r="IE14" s="22">
        <v>1.02</v>
      </c>
      <c r="IF14" s="22" t="s">
        <v>39</v>
      </c>
      <c r="IG14" s="22" t="s">
        <v>40</v>
      </c>
      <c r="IH14" s="22">
        <v>213</v>
      </c>
      <c r="II14" s="22" t="s">
        <v>36</v>
      </c>
    </row>
    <row r="15" spans="1:243" s="21" customFormat="1" ht="63.75">
      <c r="A15" s="47">
        <v>3</v>
      </c>
      <c r="B15" s="73" t="s">
        <v>66</v>
      </c>
      <c r="C15" s="16"/>
      <c r="D15" s="72">
        <v>33.75</v>
      </c>
      <c r="E15" s="75" t="s">
        <v>56</v>
      </c>
      <c r="F15" s="53"/>
      <c r="G15" s="23"/>
      <c r="H15" s="23"/>
      <c r="I15" s="17" t="s">
        <v>37</v>
      </c>
      <c r="J15" s="19">
        <f t="shared" si="0"/>
        <v>1</v>
      </c>
      <c r="K15" s="20" t="s">
        <v>47</v>
      </c>
      <c r="L15" s="20" t="s">
        <v>7</v>
      </c>
      <c r="M15" s="59"/>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t="shared" si="1"/>
        <v>0</v>
      </c>
      <c r="BB15" s="64">
        <f t="shared" si="2"/>
        <v>0</v>
      </c>
      <c r="BC15" s="65" t="str">
        <f t="shared" si="3"/>
        <v>INR Zero Only</v>
      </c>
      <c r="IE15" s="22">
        <v>2</v>
      </c>
      <c r="IF15" s="22" t="s">
        <v>34</v>
      </c>
      <c r="IG15" s="22" t="s">
        <v>41</v>
      </c>
      <c r="IH15" s="22">
        <v>10</v>
      </c>
      <c r="II15" s="22" t="s">
        <v>36</v>
      </c>
    </row>
    <row r="16" spans="1:243" s="21" customFormat="1" ht="51">
      <c r="A16" s="47">
        <v>4</v>
      </c>
      <c r="B16" s="73" t="s">
        <v>67</v>
      </c>
      <c r="C16" s="16"/>
      <c r="D16" s="72">
        <v>41.63</v>
      </c>
      <c r="E16" s="75" t="s">
        <v>56</v>
      </c>
      <c r="F16" s="53"/>
      <c r="G16" s="23"/>
      <c r="H16" s="23"/>
      <c r="I16" s="17" t="s">
        <v>37</v>
      </c>
      <c r="J16" s="19">
        <f t="shared" si="0"/>
        <v>1</v>
      </c>
      <c r="K16" s="20" t="s">
        <v>47</v>
      </c>
      <c r="L16" s="20" t="s">
        <v>7</v>
      </c>
      <c r="M16" s="59"/>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64">
        <f t="shared" si="2"/>
        <v>0</v>
      </c>
      <c r="BC16" s="65" t="str">
        <f t="shared" si="3"/>
        <v>INR Zero Only</v>
      </c>
      <c r="IE16" s="22">
        <v>3</v>
      </c>
      <c r="IF16" s="22" t="s">
        <v>42</v>
      </c>
      <c r="IG16" s="22" t="s">
        <v>43</v>
      </c>
      <c r="IH16" s="22">
        <v>10</v>
      </c>
      <c r="II16" s="22" t="s">
        <v>36</v>
      </c>
    </row>
    <row r="17" spans="1:243" s="21" customFormat="1" ht="63.75">
      <c r="A17" s="47">
        <v>5</v>
      </c>
      <c r="B17" s="73" t="s">
        <v>68</v>
      </c>
      <c r="C17" s="16"/>
      <c r="D17" s="72">
        <v>40.17</v>
      </c>
      <c r="E17" s="75" t="s">
        <v>56</v>
      </c>
      <c r="F17" s="53"/>
      <c r="G17" s="23"/>
      <c r="H17" s="23"/>
      <c r="I17" s="17" t="s">
        <v>37</v>
      </c>
      <c r="J17" s="19">
        <f t="shared" si="0"/>
        <v>1</v>
      </c>
      <c r="K17" s="20" t="s">
        <v>47</v>
      </c>
      <c r="L17" s="20" t="s">
        <v>7</v>
      </c>
      <c r="M17" s="59"/>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64">
        <f t="shared" si="2"/>
        <v>0</v>
      </c>
      <c r="BC17" s="65" t="str">
        <f t="shared" si="3"/>
        <v>INR Zero Only</v>
      </c>
      <c r="IE17" s="22">
        <v>1.01</v>
      </c>
      <c r="IF17" s="22" t="s">
        <v>38</v>
      </c>
      <c r="IG17" s="22" t="s">
        <v>35</v>
      </c>
      <c r="IH17" s="22">
        <v>123.223</v>
      </c>
      <c r="II17" s="22" t="s">
        <v>36</v>
      </c>
    </row>
    <row r="18" spans="1:243" s="21" customFormat="1" ht="51">
      <c r="A18" s="47">
        <v>6</v>
      </c>
      <c r="B18" s="73" t="s">
        <v>69</v>
      </c>
      <c r="C18" s="16"/>
      <c r="D18" s="78"/>
      <c r="E18" s="79"/>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IE18" s="22">
        <v>1.02</v>
      </c>
      <c r="IF18" s="22" t="s">
        <v>39</v>
      </c>
      <c r="IG18" s="22" t="s">
        <v>40</v>
      </c>
      <c r="IH18" s="22">
        <v>213</v>
      </c>
      <c r="II18" s="22" t="s">
        <v>36</v>
      </c>
    </row>
    <row r="19" spans="1:243" s="21" customFormat="1" ht="25.5">
      <c r="A19" s="47">
        <v>6.1</v>
      </c>
      <c r="B19" s="73" t="s">
        <v>70</v>
      </c>
      <c r="C19" s="16"/>
      <c r="D19" s="72">
        <v>7.5</v>
      </c>
      <c r="E19" s="75" t="s">
        <v>175</v>
      </c>
      <c r="F19" s="53"/>
      <c r="G19" s="23"/>
      <c r="H19" s="23"/>
      <c r="I19" s="17" t="s">
        <v>37</v>
      </c>
      <c r="J19" s="19">
        <f>IF(I19="Less(-)",-1,1)</f>
        <v>1</v>
      </c>
      <c r="K19" s="20" t="s">
        <v>47</v>
      </c>
      <c r="L19" s="20" t="s">
        <v>7</v>
      </c>
      <c r="M19" s="59"/>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total_amount_ba($B$2,$D$2,D19,F19,J19,K19,M19)</f>
        <v>0</v>
      </c>
      <c r="BB19" s="64">
        <f>BA19+SUM(N19:AZ19)</f>
        <v>0</v>
      </c>
      <c r="BC19" s="65" t="str">
        <f>SpellNumber(L19,BB19)</f>
        <v>INR Zero Only</v>
      </c>
      <c r="IE19" s="22"/>
      <c r="IF19" s="22"/>
      <c r="IG19" s="22"/>
      <c r="IH19" s="22"/>
      <c r="II19" s="22"/>
    </row>
    <row r="20" spans="1:243" s="21" customFormat="1" ht="25.5">
      <c r="A20" s="47">
        <v>6.2</v>
      </c>
      <c r="B20" s="73" t="s">
        <v>71</v>
      </c>
      <c r="C20" s="16"/>
      <c r="D20" s="72">
        <v>48</v>
      </c>
      <c r="E20" s="75" t="s">
        <v>175</v>
      </c>
      <c r="F20" s="53"/>
      <c r="G20" s="23"/>
      <c r="H20" s="23"/>
      <c r="I20" s="17" t="s">
        <v>37</v>
      </c>
      <c r="J20" s="19">
        <f>IF(I20="Less(-)",-1,1)</f>
        <v>1</v>
      </c>
      <c r="K20" s="20" t="s">
        <v>47</v>
      </c>
      <c r="L20" s="20" t="s">
        <v>7</v>
      </c>
      <c r="M20" s="59"/>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total_amount_ba($B$2,$D$2,D20,F20,J20,K20,M20)</f>
        <v>0</v>
      </c>
      <c r="BB20" s="64">
        <f>BA20+SUM(N20:AZ20)</f>
        <v>0</v>
      </c>
      <c r="BC20" s="65" t="str">
        <f>SpellNumber(L20,BB20)</f>
        <v>INR Zero Only</v>
      </c>
      <c r="IE20" s="22"/>
      <c r="IF20" s="22"/>
      <c r="IG20" s="22"/>
      <c r="IH20" s="22"/>
      <c r="II20" s="22"/>
    </row>
    <row r="21" spans="1:243" s="21" customFormat="1" ht="51">
      <c r="A21" s="47">
        <v>7</v>
      </c>
      <c r="B21" s="73" t="s">
        <v>72</v>
      </c>
      <c r="C21" s="16"/>
      <c r="D21" s="72">
        <v>73.79</v>
      </c>
      <c r="E21" s="75" t="s">
        <v>175</v>
      </c>
      <c r="F21" s="53"/>
      <c r="G21" s="23"/>
      <c r="H21" s="23"/>
      <c r="I21" s="17" t="s">
        <v>37</v>
      </c>
      <c r="J21" s="19">
        <f>IF(I21="Less(-)",-1,1)</f>
        <v>1</v>
      </c>
      <c r="K21" s="20" t="s">
        <v>47</v>
      </c>
      <c r="L21" s="20" t="s">
        <v>7</v>
      </c>
      <c r="M21" s="59"/>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total_amount_ba($B$2,$D$2,D21,F21,J21,K21,M21)</f>
        <v>0</v>
      </c>
      <c r="BB21" s="64">
        <f>BA21+SUM(N21:AZ21)</f>
        <v>0</v>
      </c>
      <c r="BC21" s="65" t="str">
        <f>SpellNumber(L21,BB21)</f>
        <v>INR Zero Only</v>
      </c>
      <c r="IE21" s="22"/>
      <c r="IF21" s="22"/>
      <c r="IG21" s="22"/>
      <c r="IH21" s="22"/>
      <c r="II21" s="22"/>
    </row>
    <row r="22" spans="1:243" s="21" customFormat="1" ht="89.25">
      <c r="A22" s="47">
        <v>8</v>
      </c>
      <c r="B22" s="73" t="s">
        <v>73</v>
      </c>
      <c r="C22" s="16"/>
      <c r="D22" s="72">
        <v>56.76</v>
      </c>
      <c r="E22" s="75" t="s">
        <v>175</v>
      </c>
      <c r="F22" s="53"/>
      <c r="G22" s="23"/>
      <c r="H22" s="23"/>
      <c r="I22" s="17" t="s">
        <v>37</v>
      </c>
      <c r="J22" s="19">
        <f>IF(I22="Less(-)",-1,1)</f>
        <v>1</v>
      </c>
      <c r="K22" s="20" t="s">
        <v>47</v>
      </c>
      <c r="L22" s="20" t="s">
        <v>7</v>
      </c>
      <c r="M22" s="59"/>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total_amount_ba($B$2,$D$2,D22,F22,J22,K22,M22)</f>
        <v>0</v>
      </c>
      <c r="BB22" s="64">
        <f>BA22+SUM(N22:AZ22)</f>
        <v>0</v>
      </c>
      <c r="BC22" s="65" t="str">
        <f>SpellNumber(L22,BB22)</f>
        <v>INR Zero Only</v>
      </c>
      <c r="IE22" s="22"/>
      <c r="IF22" s="22"/>
      <c r="IG22" s="22"/>
      <c r="IH22" s="22"/>
      <c r="II22" s="22"/>
    </row>
    <row r="23" spans="1:243" s="21" customFormat="1" ht="114.75">
      <c r="A23" s="47">
        <v>9</v>
      </c>
      <c r="B23" s="73" t="s">
        <v>74</v>
      </c>
      <c r="C23" s="16"/>
      <c r="D23" s="72">
        <v>25.83</v>
      </c>
      <c r="E23" s="75" t="s">
        <v>58</v>
      </c>
      <c r="F23" s="53"/>
      <c r="G23" s="23"/>
      <c r="H23" s="23"/>
      <c r="I23" s="17" t="s">
        <v>37</v>
      </c>
      <c r="J23" s="19">
        <f>IF(I23="Less(-)",-1,1)</f>
        <v>1</v>
      </c>
      <c r="K23" s="20" t="s">
        <v>47</v>
      </c>
      <c r="L23" s="20" t="s">
        <v>7</v>
      </c>
      <c r="M23" s="59"/>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total_amount_ba($B$2,$D$2,D23,F23,J23,K23,M23)</f>
        <v>0</v>
      </c>
      <c r="BB23" s="64">
        <f>BA23+SUM(N23:AZ23)</f>
        <v>0</v>
      </c>
      <c r="BC23" s="65" t="str">
        <f>SpellNumber(L23,BB23)</f>
        <v>INR Zero Only</v>
      </c>
      <c r="IE23" s="22"/>
      <c r="IF23" s="22"/>
      <c r="IG23" s="22"/>
      <c r="IH23" s="22"/>
      <c r="II23" s="22"/>
    </row>
    <row r="24" spans="1:243" s="21" customFormat="1" ht="76.5">
      <c r="A24" s="47">
        <v>10</v>
      </c>
      <c r="B24" s="73" t="s">
        <v>75</v>
      </c>
      <c r="C24" s="16"/>
      <c r="D24" s="72">
        <v>269.38</v>
      </c>
      <c r="E24" s="75" t="s">
        <v>56</v>
      </c>
      <c r="F24" s="53"/>
      <c r="G24" s="23"/>
      <c r="H24" s="23"/>
      <c r="I24" s="17" t="s">
        <v>37</v>
      </c>
      <c r="J24" s="19">
        <f t="shared" si="0"/>
        <v>1</v>
      </c>
      <c r="K24" s="20" t="s">
        <v>47</v>
      </c>
      <c r="L24" s="20" t="s">
        <v>7</v>
      </c>
      <c r="M24" s="59"/>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 t="shared" si="1"/>
        <v>0</v>
      </c>
      <c r="BB24" s="64">
        <f t="shared" si="2"/>
        <v>0</v>
      </c>
      <c r="BC24" s="65" t="str">
        <f t="shared" si="3"/>
        <v>INR Zero Only</v>
      </c>
      <c r="IE24" s="22">
        <v>2</v>
      </c>
      <c r="IF24" s="22" t="s">
        <v>34</v>
      </c>
      <c r="IG24" s="22" t="s">
        <v>41</v>
      </c>
      <c r="IH24" s="22">
        <v>10</v>
      </c>
      <c r="II24" s="22" t="s">
        <v>36</v>
      </c>
    </row>
    <row r="25" spans="1:243" s="21" customFormat="1" ht="140.25">
      <c r="A25" s="47">
        <v>11</v>
      </c>
      <c r="B25" s="73" t="s">
        <v>76</v>
      </c>
      <c r="C25" s="16"/>
      <c r="D25" s="72">
        <v>332.66</v>
      </c>
      <c r="E25" s="76" t="s">
        <v>56</v>
      </c>
      <c r="F25" s="53"/>
      <c r="G25" s="23"/>
      <c r="H25" s="23"/>
      <c r="I25" s="17" t="s">
        <v>37</v>
      </c>
      <c r="J25" s="19">
        <f t="shared" si="0"/>
        <v>1</v>
      </c>
      <c r="K25" s="20" t="s">
        <v>47</v>
      </c>
      <c r="L25" s="20" t="s">
        <v>7</v>
      </c>
      <c r="M25" s="59"/>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 t="shared" si="1"/>
        <v>0</v>
      </c>
      <c r="BB25" s="64">
        <f t="shared" si="2"/>
        <v>0</v>
      </c>
      <c r="BC25" s="65" t="str">
        <f t="shared" si="3"/>
        <v>INR Zero Only</v>
      </c>
      <c r="IE25" s="22">
        <v>3</v>
      </c>
      <c r="IF25" s="22" t="s">
        <v>42</v>
      </c>
      <c r="IG25" s="22" t="s">
        <v>43</v>
      </c>
      <c r="IH25" s="22">
        <v>10</v>
      </c>
      <c r="II25" s="22" t="s">
        <v>36</v>
      </c>
    </row>
    <row r="26" spans="1:243" s="21" customFormat="1" ht="89.25">
      <c r="A26" s="47">
        <v>12</v>
      </c>
      <c r="B26" s="73" t="s">
        <v>77</v>
      </c>
      <c r="C26" s="16"/>
      <c r="D26" s="72">
        <v>34</v>
      </c>
      <c r="E26" s="76" t="s">
        <v>56</v>
      </c>
      <c r="F26" s="53"/>
      <c r="G26" s="23"/>
      <c r="H26" s="23"/>
      <c r="I26" s="17" t="s">
        <v>37</v>
      </c>
      <c r="J26" s="19">
        <f t="shared" si="0"/>
        <v>1</v>
      </c>
      <c r="K26" s="20" t="s">
        <v>47</v>
      </c>
      <c r="L26" s="20" t="s">
        <v>7</v>
      </c>
      <c r="M26" s="59"/>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f t="shared" si="1"/>
        <v>0</v>
      </c>
      <c r="BB26" s="64">
        <f t="shared" si="2"/>
        <v>0</v>
      </c>
      <c r="BC26" s="65" t="str">
        <f t="shared" si="3"/>
        <v>INR Zero Only</v>
      </c>
      <c r="IE26" s="22">
        <v>1.01</v>
      </c>
      <c r="IF26" s="22" t="s">
        <v>38</v>
      </c>
      <c r="IG26" s="22" t="s">
        <v>35</v>
      </c>
      <c r="IH26" s="22">
        <v>123.223</v>
      </c>
      <c r="II26" s="22" t="s">
        <v>36</v>
      </c>
    </row>
    <row r="27" spans="1:243" s="21" customFormat="1" ht="63.75">
      <c r="A27" s="47">
        <v>13</v>
      </c>
      <c r="B27" s="74" t="s">
        <v>78</v>
      </c>
      <c r="C27" s="16"/>
      <c r="D27" s="72">
        <v>356.5</v>
      </c>
      <c r="E27" s="76" t="s">
        <v>175</v>
      </c>
      <c r="F27" s="43"/>
      <c r="G27" s="23"/>
      <c r="H27" s="23"/>
      <c r="I27" s="17" t="s">
        <v>37</v>
      </c>
      <c r="J27" s="19">
        <f t="shared" si="0"/>
        <v>1</v>
      </c>
      <c r="K27" s="20" t="s">
        <v>47</v>
      </c>
      <c r="L27" s="20" t="s">
        <v>7</v>
      </c>
      <c r="M27" s="59"/>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4">
        <f t="shared" si="1"/>
        <v>0</v>
      </c>
      <c r="BB27" s="64">
        <f aca="true" t="shared" si="4" ref="BB27:BB90">BA27+SUM(N27:AZ27)</f>
        <v>0</v>
      </c>
      <c r="BC27" s="65" t="str">
        <f t="shared" si="3"/>
        <v>INR Zero Only</v>
      </c>
      <c r="IE27" s="22"/>
      <c r="IF27" s="22"/>
      <c r="IG27" s="22"/>
      <c r="IH27" s="22"/>
      <c r="II27" s="22"/>
    </row>
    <row r="28" spans="1:243" s="21" customFormat="1" ht="63.75">
      <c r="A28" s="47">
        <v>14</v>
      </c>
      <c r="B28" s="74" t="s">
        <v>79</v>
      </c>
      <c r="C28" s="16"/>
      <c r="D28" s="72">
        <v>12.38</v>
      </c>
      <c r="E28" s="75" t="s">
        <v>56</v>
      </c>
      <c r="F28" s="43"/>
      <c r="G28" s="23"/>
      <c r="H28" s="23"/>
      <c r="I28" s="17" t="s">
        <v>37</v>
      </c>
      <c r="J28" s="19">
        <f t="shared" si="0"/>
        <v>1</v>
      </c>
      <c r="K28" s="20" t="s">
        <v>47</v>
      </c>
      <c r="L28" s="20" t="s">
        <v>7</v>
      </c>
      <c r="M28" s="59"/>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1"/>
        <v>0</v>
      </c>
      <c r="BB28" s="64">
        <f t="shared" si="4"/>
        <v>0</v>
      </c>
      <c r="BC28" s="65" t="str">
        <f t="shared" si="3"/>
        <v>INR Zero Only</v>
      </c>
      <c r="IE28" s="22"/>
      <c r="IF28" s="22"/>
      <c r="IG28" s="22"/>
      <c r="IH28" s="22"/>
      <c r="II28" s="22"/>
    </row>
    <row r="29" spans="1:243" s="21" customFormat="1" ht="51">
      <c r="A29" s="47">
        <v>15</v>
      </c>
      <c r="B29" s="73" t="s">
        <v>80</v>
      </c>
      <c r="C29" s="16"/>
      <c r="D29" s="72">
        <v>102.79</v>
      </c>
      <c r="E29" s="76" t="s">
        <v>56</v>
      </c>
      <c r="F29" s="43"/>
      <c r="G29" s="23"/>
      <c r="H29" s="23"/>
      <c r="I29" s="17" t="s">
        <v>37</v>
      </c>
      <c r="J29" s="19">
        <f t="shared" si="0"/>
        <v>1</v>
      </c>
      <c r="K29" s="20" t="s">
        <v>47</v>
      </c>
      <c r="L29" s="20" t="s">
        <v>7</v>
      </c>
      <c r="M29" s="59"/>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f t="shared" si="1"/>
        <v>0</v>
      </c>
      <c r="BB29" s="64">
        <f t="shared" si="4"/>
        <v>0</v>
      </c>
      <c r="BC29" s="65" t="str">
        <f t="shared" si="3"/>
        <v>INR Zero Only</v>
      </c>
      <c r="IE29" s="22"/>
      <c r="IF29" s="22"/>
      <c r="IG29" s="22"/>
      <c r="IH29" s="22"/>
      <c r="II29" s="22"/>
    </row>
    <row r="30" spans="1:243" s="21" customFormat="1" ht="76.5">
      <c r="A30" s="47">
        <v>16</v>
      </c>
      <c r="B30" s="73" t="s">
        <v>81</v>
      </c>
      <c r="C30" s="16"/>
      <c r="D30" s="72">
        <v>56.6</v>
      </c>
      <c r="E30" s="76" t="s">
        <v>56</v>
      </c>
      <c r="F30" s="43"/>
      <c r="G30" s="23"/>
      <c r="H30" s="23"/>
      <c r="I30" s="17" t="s">
        <v>37</v>
      </c>
      <c r="J30" s="19">
        <f t="shared" si="0"/>
        <v>1</v>
      </c>
      <c r="K30" s="20" t="s">
        <v>47</v>
      </c>
      <c r="L30" s="20" t="s">
        <v>7</v>
      </c>
      <c r="M30" s="59"/>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 t="shared" si="1"/>
        <v>0</v>
      </c>
      <c r="BB30" s="64">
        <f t="shared" si="4"/>
        <v>0</v>
      </c>
      <c r="BC30" s="65" t="str">
        <f t="shared" si="3"/>
        <v>INR Zero Only</v>
      </c>
      <c r="IE30" s="22"/>
      <c r="IF30" s="22"/>
      <c r="IG30" s="22"/>
      <c r="IH30" s="22"/>
      <c r="II30" s="22"/>
    </row>
    <row r="31" spans="1:243" s="21" customFormat="1" ht="76.5">
      <c r="A31" s="47">
        <v>17</v>
      </c>
      <c r="B31" s="73" t="s">
        <v>82</v>
      </c>
      <c r="C31" s="16"/>
      <c r="D31" s="72">
        <v>7.33</v>
      </c>
      <c r="E31" s="75" t="s">
        <v>56</v>
      </c>
      <c r="F31" s="43"/>
      <c r="G31" s="23"/>
      <c r="H31" s="23"/>
      <c r="I31" s="17" t="s">
        <v>37</v>
      </c>
      <c r="J31" s="19">
        <f t="shared" si="0"/>
        <v>1</v>
      </c>
      <c r="K31" s="20" t="s">
        <v>47</v>
      </c>
      <c r="L31" s="20" t="s">
        <v>7</v>
      </c>
      <c r="M31" s="59"/>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 t="shared" si="1"/>
        <v>0</v>
      </c>
      <c r="BB31" s="64">
        <f t="shared" si="4"/>
        <v>0</v>
      </c>
      <c r="BC31" s="65" t="str">
        <f t="shared" si="3"/>
        <v>INR Zero Only</v>
      </c>
      <c r="IE31" s="22"/>
      <c r="IF31" s="22"/>
      <c r="IG31" s="22"/>
      <c r="IH31" s="22"/>
      <c r="II31" s="22"/>
    </row>
    <row r="32" spans="1:243" s="21" customFormat="1" ht="114.75">
      <c r="A32" s="47">
        <v>18</v>
      </c>
      <c r="B32" s="73" t="s">
        <v>83</v>
      </c>
      <c r="C32" s="16"/>
      <c r="D32" s="72">
        <v>4.65</v>
      </c>
      <c r="E32" s="75" t="s">
        <v>56</v>
      </c>
      <c r="F32" s="43"/>
      <c r="G32" s="23"/>
      <c r="H32" s="23"/>
      <c r="I32" s="17" t="s">
        <v>37</v>
      </c>
      <c r="J32" s="19">
        <f t="shared" si="0"/>
        <v>1</v>
      </c>
      <c r="K32" s="20" t="s">
        <v>47</v>
      </c>
      <c r="L32" s="20" t="s">
        <v>7</v>
      </c>
      <c r="M32" s="59"/>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 t="shared" si="1"/>
        <v>0</v>
      </c>
      <c r="BB32" s="64">
        <f t="shared" si="4"/>
        <v>0</v>
      </c>
      <c r="BC32" s="65" t="str">
        <f t="shared" si="3"/>
        <v>INR Zero Only</v>
      </c>
      <c r="IE32" s="22"/>
      <c r="IF32" s="22"/>
      <c r="IG32" s="22"/>
      <c r="IH32" s="22"/>
      <c r="II32" s="22"/>
    </row>
    <row r="33" spans="1:243" s="21" customFormat="1" ht="127.5">
      <c r="A33" s="47">
        <v>19</v>
      </c>
      <c r="B33" s="73" t="s">
        <v>84</v>
      </c>
      <c r="C33" s="16"/>
      <c r="D33" s="72">
        <v>130.86</v>
      </c>
      <c r="E33" s="75" t="s">
        <v>56</v>
      </c>
      <c r="F33" s="43"/>
      <c r="G33" s="23"/>
      <c r="H33" s="23"/>
      <c r="I33" s="17" t="s">
        <v>37</v>
      </c>
      <c r="J33" s="19">
        <f t="shared" si="0"/>
        <v>1</v>
      </c>
      <c r="K33" s="20" t="s">
        <v>47</v>
      </c>
      <c r="L33" s="20" t="s">
        <v>7</v>
      </c>
      <c r="M33" s="59"/>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 t="shared" si="1"/>
        <v>0</v>
      </c>
      <c r="BB33" s="64">
        <f t="shared" si="4"/>
        <v>0</v>
      </c>
      <c r="BC33" s="65" t="str">
        <f t="shared" si="3"/>
        <v>INR Zero Only</v>
      </c>
      <c r="IE33" s="22"/>
      <c r="IF33" s="22"/>
      <c r="IG33" s="22"/>
      <c r="IH33" s="22"/>
      <c r="II33" s="22"/>
    </row>
    <row r="34" spans="1:243" s="21" customFormat="1" ht="63.75">
      <c r="A34" s="47">
        <v>20</v>
      </c>
      <c r="B34" s="74" t="s">
        <v>85</v>
      </c>
      <c r="C34" s="16"/>
      <c r="D34" s="72">
        <v>19177.59</v>
      </c>
      <c r="E34" s="76" t="s">
        <v>176</v>
      </c>
      <c r="F34" s="43"/>
      <c r="G34" s="23"/>
      <c r="H34" s="23"/>
      <c r="I34" s="17" t="s">
        <v>37</v>
      </c>
      <c r="J34" s="19">
        <f t="shared" si="0"/>
        <v>1</v>
      </c>
      <c r="K34" s="20" t="s">
        <v>47</v>
      </c>
      <c r="L34" s="20" t="s">
        <v>7</v>
      </c>
      <c r="M34" s="59"/>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4">
        <f t="shared" si="1"/>
        <v>0</v>
      </c>
      <c r="BB34" s="64">
        <f t="shared" si="4"/>
        <v>0</v>
      </c>
      <c r="BC34" s="65" t="str">
        <f t="shared" si="3"/>
        <v>INR Zero Only</v>
      </c>
      <c r="IE34" s="22"/>
      <c r="IF34" s="22"/>
      <c r="IG34" s="22"/>
      <c r="IH34" s="22"/>
      <c r="II34" s="22"/>
    </row>
    <row r="35" spans="1:243" s="21" customFormat="1" ht="165.75">
      <c r="A35" s="47">
        <v>21</v>
      </c>
      <c r="B35" s="74" t="s">
        <v>86</v>
      </c>
      <c r="C35" s="16"/>
      <c r="D35" s="72">
        <v>716.89</v>
      </c>
      <c r="E35" s="76" t="s">
        <v>175</v>
      </c>
      <c r="F35" s="43"/>
      <c r="G35" s="23"/>
      <c r="H35" s="23"/>
      <c r="I35" s="17" t="s">
        <v>37</v>
      </c>
      <c r="J35" s="19">
        <f t="shared" si="0"/>
        <v>1</v>
      </c>
      <c r="K35" s="20" t="s">
        <v>47</v>
      </c>
      <c r="L35" s="20" t="s">
        <v>7</v>
      </c>
      <c r="M35" s="59"/>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 t="shared" si="1"/>
        <v>0</v>
      </c>
      <c r="BB35" s="64">
        <f t="shared" si="4"/>
        <v>0</v>
      </c>
      <c r="BC35" s="65" t="str">
        <f t="shared" si="3"/>
        <v>INR Zero Only</v>
      </c>
      <c r="IE35" s="22"/>
      <c r="IF35" s="22"/>
      <c r="IG35" s="22"/>
      <c r="IH35" s="22"/>
      <c r="II35" s="22"/>
    </row>
    <row r="36" spans="1:243" s="21" customFormat="1" ht="89.25">
      <c r="A36" s="47">
        <v>22</v>
      </c>
      <c r="B36" s="74" t="s">
        <v>87</v>
      </c>
      <c r="C36" s="16"/>
      <c r="D36" s="72">
        <v>48</v>
      </c>
      <c r="E36" s="76" t="s">
        <v>175</v>
      </c>
      <c r="F36" s="43"/>
      <c r="G36" s="23"/>
      <c r="H36" s="23"/>
      <c r="I36" s="17" t="s">
        <v>37</v>
      </c>
      <c r="J36" s="19">
        <f t="shared" si="0"/>
        <v>1</v>
      </c>
      <c r="K36" s="20" t="s">
        <v>47</v>
      </c>
      <c r="L36" s="20" t="s">
        <v>7</v>
      </c>
      <c r="M36" s="59"/>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 t="shared" si="1"/>
        <v>0</v>
      </c>
      <c r="BB36" s="64">
        <f t="shared" si="4"/>
        <v>0</v>
      </c>
      <c r="BC36" s="65" t="str">
        <f t="shared" si="3"/>
        <v>INR Zero Only</v>
      </c>
      <c r="IE36" s="22"/>
      <c r="IF36" s="22"/>
      <c r="IG36" s="22"/>
      <c r="IH36" s="22"/>
      <c r="II36" s="22"/>
    </row>
    <row r="37" spans="1:243" s="21" customFormat="1" ht="127.5">
      <c r="A37" s="47">
        <v>23</v>
      </c>
      <c r="B37" s="74" t="s">
        <v>88</v>
      </c>
      <c r="C37" s="16"/>
      <c r="D37" s="72">
        <v>64.24</v>
      </c>
      <c r="E37" s="76" t="s">
        <v>177</v>
      </c>
      <c r="F37" s="43"/>
      <c r="G37" s="23"/>
      <c r="H37" s="23"/>
      <c r="I37" s="17" t="s">
        <v>37</v>
      </c>
      <c r="J37" s="19">
        <f t="shared" si="0"/>
        <v>1</v>
      </c>
      <c r="K37" s="20" t="s">
        <v>47</v>
      </c>
      <c r="L37" s="20" t="s">
        <v>7</v>
      </c>
      <c r="M37" s="59"/>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f t="shared" si="1"/>
        <v>0</v>
      </c>
      <c r="BB37" s="64">
        <f t="shared" si="4"/>
        <v>0</v>
      </c>
      <c r="BC37" s="65" t="str">
        <f t="shared" si="3"/>
        <v>INR Zero Only</v>
      </c>
      <c r="IE37" s="22"/>
      <c r="IF37" s="22"/>
      <c r="IG37" s="22"/>
      <c r="IH37" s="22"/>
      <c r="II37" s="22"/>
    </row>
    <row r="38" spans="1:243" s="21" customFormat="1" ht="140.25">
      <c r="A38" s="47">
        <v>24</v>
      </c>
      <c r="B38" s="74" t="s">
        <v>89</v>
      </c>
      <c r="C38" s="16"/>
      <c r="D38" s="72">
        <v>139.64</v>
      </c>
      <c r="E38" s="76" t="s">
        <v>175</v>
      </c>
      <c r="F38" s="43"/>
      <c r="G38" s="23"/>
      <c r="H38" s="23"/>
      <c r="I38" s="17" t="s">
        <v>37</v>
      </c>
      <c r="J38" s="19">
        <f t="shared" si="0"/>
        <v>1</v>
      </c>
      <c r="K38" s="20" t="s">
        <v>47</v>
      </c>
      <c r="L38" s="20" t="s">
        <v>7</v>
      </c>
      <c r="M38" s="59"/>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4">
        <f t="shared" si="1"/>
        <v>0</v>
      </c>
      <c r="BB38" s="64">
        <f t="shared" si="4"/>
        <v>0</v>
      </c>
      <c r="BC38" s="65" t="str">
        <f t="shared" si="3"/>
        <v>INR Zero Only</v>
      </c>
      <c r="IE38" s="22"/>
      <c r="IF38" s="22"/>
      <c r="IG38" s="22"/>
      <c r="IH38" s="22"/>
      <c r="II38" s="22"/>
    </row>
    <row r="39" spans="1:243" s="21" customFormat="1" ht="102">
      <c r="A39" s="47">
        <v>25</v>
      </c>
      <c r="B39" s="74" t="s">
        <v>90</v>
      </c>
      <c r="C39" s="16"/>
      <c r="D39" s="72">
        <v>116.28</v>
      </c>
      <c r="E39" s="76" t="s">
        <v>175</v>
      </c>
      <c r="F39" s="43"/>
      <c r="G39" s="23"/>
      <c r="H39" s="23"/>
      <c r="I39" s="17" t="s">
        <v>37</v>
      </c>
      <c r="J39" s="19">
        <f t="shared" si="0"/>
        <v>1</v>
      </c>
      <c r="K39" s="20" t="s">
        <v>47</v>
      </c>
      <c r="L39" s="20" t="s">
        <v>7</v>
      </c>
      <c r="M39" s="59"/>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4">
        <f t="shared" si="1"/>
        <v>0</v>
      </c>
      <c r="BB39" s="64">
        <f t="shared" si="4"/>
        <v>0</v>
      </c>
      <c r="BC39" s="65" t="str">
        <f t="shared" si="3"/>
        <v>INR Zero Only</v>
      </c>
      <c r="IE39" s="22"/>
      <c r="IF39" s="22"/>
      <c r="IG39" s="22"/>
      <c r="IH39" s="22"/>
      <c r="II39" s="22"/>
    </row>
    <row r="40" spans="1:243" s="21" customFormat="1" ht="140.25">
      <c r="A40" s="47">
        <v>26</v>
      </c>
      <c r="B40" s="74" t="s">
        <v>91</v>
      </c>
      <c r="C40" s="16"/>
      <c r="D40" s="72">
        <v>24</v>
      </c>
      <c r="E40" s="76" t="s">
        <v>59</v>
      </c>
      <c r="F40" s="43"/>
      <c r="G40" s="23"/>
      <c r="H40" s="23"/>
      <c r="I40" s="17" t="s">
        <v>37</v>
      </c>
      <c r="J40" s="19">
        <f t="shared" si="0"/>
        <v>1</v>
      </c>
      <c r="K40" s="20" t="s">
        <v>47</v>
      </c>
      <c r="L40" s="20" t="s">
        <v>7</v>
      </c>
      <c r="M40" s="59"/>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 t="shared" si="1"/>
        <v>0</v>
      </c>
      <c r="BB40" s="64">
        <f t="shared" si="4"/>
        <v>0</v>
      </c>
      <c r="BC40" s="65" t="str">
        <f t="shared" si="3"/>
        <v>INR Zero Only</v>
      </c>
      <c r="IE40" s="22"/>
      <c r="IF40" s="22"/>
      <c r="IG40" s="22"/>
      <c r="IH40" s="22"/>
      <c r="II40" s="22"/>
    </row>
    <row r="41" spans="1:243" s="21" customFormat="1" ht="127.5">
      <c r="A41" s="47">
        <v>27</v>
      </c>
      <c r="B41" s="74" t="s">
        <v>92</v>
      </c>
      <c r="C41" s="16"/>
      <c r="D41" s="72">
        <v>16</v>
      </c>
      <c r="E41" s="76" t="s">
        <v>59</v>
      </c>
      <c r="F41" s="43"/>
      <c r="G41" s="23"/>
      <c r="H41" s="23"/>
      <c r="I41" s="17" t="s">
        <v>37</v>
      </c>
      <c r="J41" s="19">
        <f t="shared" si="0"/>
        <v>1</v>
      </c>
      <c r="K41" s="20" t="s">
        <v>47</v>
      </c>
      <c r="L41" s="20" t="s">
        <v>7</v>
      </c>
      <c r="M41" s="59"/>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4">
        <f t="shared" si="1"/>
        <v>0</v>
      </c>
      <c r="BB41" s="64">
        <f t="shared" si="4"/>
        <v>0</v>
      </c>
      <c r="BC41" s="65" t="str">
        <f t="shared" si="3"/>
        <v>INR Zero Only</v>
      </c>
      <c r="IE41" s="22"/>
      <c r="IF41" s="22"/>
      <c r="IG41" s="22"/>
      <c r="IH41" s="22"/>
      <c r="II41" s="22"/>
    </row>
    <row r="42" spans="1:243" s="21" customFormat="1" ht="127.5">
      <c r="A42" s="47">
        <v>28</v>
      </c>
      <c r="B42" s="74" t="s">
        <v>93</v>
      </c>
      <c r="C42" s="16"/>
      <c r="D42" s="72">
        <v>65.07</v>
      </c>
      <c r="E42" s="76" t="s">
        <v>56</v>
      </c>
      <c r="F42" s="43"/>
      <c r="G42" s="23"/>
      <c r="H42" s="23"/>
      <c r="I42" s="17" t="s">
        <v>37</v>
      </c>
      <c r="J42" s="19">
        <f t="shared" si="0"/>
        <v>1</v>
      </c>
      <c r="K42" s="20" t="s">
        <v>47</v>
      </c>
      <c r="L42" s="20" t="s">
        <v>7</v>
      </c>
      <c r="M42" s="59"/>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4">
        <f t="shared" si="1"/>
        <v>0</v>
      </c>
      <c r="BB42" s="64">
        <f t="shared" si="4"/>
        <v>0</v>
      </c>
      <c r="BC42" s="65" t="str">
        <f t="shared" si="3"/>
        <v>INR Zero Only</v>
      </c>
      <c r="IE42" s="22"/>
      <c r="IF42" s="22"/>
      <c r="IG42" s="22"/>
      <c r="IH42" s="22"/>
      <c r="II42" s="22"/>
    </row>
    <row r="43" spans="1:243" s="21" customFormat="1" ht="51">
      <c r="A43" s="47">
        <v>29</v>
      </c>
      <c r="B43" s="73" t="s">
        <v>94</v>
      </c>
      <c r="C43" s="16"/>
      <c r="D43" s="72">
        <v>52.37</v>
      </c>
      <c r="E43" s="76" t="s">
        <v>56</v>
      </c>
      <c r="F43" s="43"/>
      <c r="G43" s="23"/>
      <c r="H43" s="23"/>
      <c r="I43" s="17" t="s">
        <v>37</v>
      </c>
      <c r="J43" s="19">
        <f t="shared" si="0"/>
        <v>1</v>
      </c>
      <c r="K43" s="20" t="s">
        <v>47</v>
      </c>
      <c r="L43" s="20" t="s">
        <v>7</v>
      </c>
      <c r="M43" s="59"/>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4">
        <f t="shared" si="1"/>
        <v>0</v>
      </c>
      <c r="BB43" s="64">
        <f t="shared" si="4"/>
        <v>0</v>
      </c>
      <c r="BC43" s="65" t="str">
        <f t="shared" si="3"/>
        <v>INR Zero Only</v>
      </c>
      <c r="IE43" s="22"/>
      <c r="IF43" s="22"/>
      <c r="IG43" s="22"/>
      <c r="IH43" s="22"/>
      <c r="II43" s="22"/>
    </row>
    <row r="44" spans="1:243" s="21" customFormat="1" ht="89.25">
      <c r="A44" s="47">
        <v>30</v>
      </c>
      <c r="B44" s="74" t="s">
        <v>95</v>
      </c>
      <c r="C44" s="16"/>
      <c r="D44" s="72">
        <v>69.16</v>
      </c>
      <c r="E44" s="76" t="s">
        <v>175</v>
      </c>
      <c r="F44" s="43"/>
      <c r="G44" s="23"/>
      <c r="H44" s="23"/>
      <c r="I44" s="17" t="s">
        <v>37</v>
      </c>
      <c r="J44" s="19">
        <f t="shared" si="0"/>
        <v>1</v>
      </c>
      <c r="K44" s="20" t="s">
        <v>47</v>
      </c>
      <c r="L44" s="20" t="s">
        <v>7</v>
      </c>
      <c r="M44" s="59"/>
      <c r="N44" s="60"/>
      <c r="O44" s="60"/>
      <c r="P44" s="61"/>
      <c r="Q44" s="60"/>
      <c r="R44" s="60"/>
      <c r="S44" s="62"/>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 t="shared" si="1"/>
        <v>0</v>
      </c>
      <c r="BB44" s="64">
        <f t="shared" si="4"/>
        <v>0</v>
      </c>
      <c r="BC44" s="65" t="str">
        <f t="shared" si="3"/>
        <v>INR Zero Only</v>
      </c>
      <c r="IE44" s="22"/>
      <c r="IF44" s="22"/>
      <c r="IG44" s="22"/>
      <c r="IH44" s="22"/>
      <c r="II44" s="22"/>
    </row>
    <row r="45" spans="1:243" s="21" customFormat="1" ht="114.75">
      <c r="A45" s="47">
        <v>31</v>
      </c>
      <c r="B45" s="74" t="s">
        <v>96</v>
      </c>
      <c r="C45" s="16"/>
      <c r="D45" s="72">
        <v>64.84</v>
      </c>
      <c r="E45" s="76" t="s">
        <v>59</v>
      </c>
      <c r="F45" s="43"/>
      <c r="G45" s="23"/>
      <c r="H45" s="23"/>
      <c r="I45" s="17" t="s">
        <v>37</v>
      </c>
      <c r="J45" s="19">
        <f t="shared" si="0"/>
        <v>1</v>
      </c>
      <c r="K45" s="20" t="s">
        <v>47</v>
      </c>
      <c r="L45" s="20" t="s">
        <v>7</v>
      </c>
      <c r="M45" s="59"/>
      <c r="N45" s="60"/>
      <c r="O45" s="60"/>
      <c r="P45" s="61"/>
      <c r="Q45" s="60"/>
      <c r="R45" s="60"/>
      <c r="S45" s="62"/>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4">
        <f t="shared" si="1"/>
        <v>0</v>
      </c>
      <c r="BB45" s="64">
        <f t="shared" si="4"/>
        <v>0</v>
      </c>
      <c r="BC45" s="65" t="str">
        <f t="shared" si="3"/>
        <v>INR Zero Only</v>
      </c>
      <c r="IE45" s="22"/>
      <c r="IF45" s="22"/>
      <c r="IG45" s="22"/>
      <c r="IH45" s="22"/>
      <c r="II45" s="22"/>
    </row>
    <row r="46" spans="1:243" s="21" customFormat="1" ht="76.5">
      <c r="A46" s="47">
        <v>32</v>
      </c>
      <c r="B46" s="74" t="s">
        <v>97</v>
      </c>
      <c r="C46" s="16"/>
      <c r="D46" s="72">
        <v>40</v>
      </c>
      <c r="E46" s="76" t="s">
        <v>59</v>
      </c>
      <c r="F46" s="43"/>
      <c r="G46" s="23"/>
      <c r="H46" s="23"/>
      <c r="I46" s="17" t="s">
        <v>37</v>
      </c>
      <c r="J46" s="19">
        <f t="shared" si="0"/>
        <v>1</v>
      </c>
      <c r="K46" s="20" t="s">
        <v>47</v>
      </c>
      <c r="L46" s="20" t="s">
        <v>7</v>
      </c>
      <c r="M46" s="59"/>
      <c r="N46" s="60"/>
      <c r="O46" s="60"/>
      <c r="P46" s="61"/>
      <c r="Q46" s="60"/>
      <c r="R46" s="60"/>
      <c r="S46" s="62"/>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4">
        <f t="shared" si="1"/>
        <v>0</v>
      </c>
      <c r="BB46" s="64">
        <f t="shared" si="4"/>
        <v>0</v>
      </c>
      <c r="BC46" s="65" t="str">
        <f t="shared" si="3"/>
        <v>INR Zero Only</v>
      </c>
      <c r="IE46" s="22"/>
      <c r="IF46" s="22"/>
      <c r="IG46" s="22"/>
      <c r="IH46" s="22"/>
      <c r="II46" s="22"/>
    </row>
    <row r="47" spans="1:243" s="21" customFormat="1" ht="89.25">
      <c r="A47" s="47">
        <v>33</v>
      </c>
      <c r="B47" s="73" t="s">
        <v>98</v>
      </c>
      <c r="C47" s="16"/>
      <c r="D47" s="72">
        <v>110</v>
      </c>
      <c r="E47" s="76" t="s">
        <v>175</v>
      </c>
      <c r="F47" s="43"/>
      <c r="G47" s="23"/>
      <c r="H47" s="23"/>
      <c r="I47" s="17" t="s">
        <v>37</v>
      </c>
      <c r="J47" s="19">
        <f t="shared" si="0"/>
        <v>1</v>
      </c>
      <c r="K47" s="20" t="s">
        <v>47</v>
      </c>
      <c r="L47" s="20" t="s">
        <v>7</v>
      </c>
      <c r="M47" s="59"/>
      <c r="N47" s="60"/>
      <c r="O47" s="60"/>
      <c r="P47" s="61"/>
      <c r="Q47" s="60"/>
      <c r="R47" s="60"/>
      <c r="S47" s="62"/>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4">
        <f t="shared" si="1"/>
        <v>0</v>
      </c>
      <c r="BB47" s="64">
        <f t="shared" si="4"/>
        <v>0</v>
      </c>
      <c r="BC47" s="65" t="str">
        <f t="shared" si="3"/>
        <v>INR Zero Only</v>
      </c>
      <c r="IE47" s="22"/>
      <c r="IF47" s="22"/>
      <c r="IG47" s="22"/>
      <c r="IH47" s="22"/>
      <c r="II47" s="22"/>
    </row>
    <row r="48" spans="1:243" s="21" customFormat="1" ht="102">
      <c r="A48" s="47">
        <v>34</v>
      </c>
      <c r="B48" s="73" t="s">
        <v>99</v>
      </c>
      <c r="C48" s="16"/>
      <c r="D48" s="72">
        <v>60</v>
      </c>
      <c r="E48" s="76" t="s">
        <v>175</v>
      </c>
      <c r="F48" s="43"/>
      <c r="G48" s="23"/>
      <c r="H48" s="23"/>
      <c r="I48" s="17" t="s">
        <v>37</v>
      </c>
      <c r="J48" s="19">
        <f t="shared" si="0"/>
        <v>1</v>
      </c>
      <c r="K48" s="20" t="s">
        <v>47</v>
      </c>
      <c r="L48" s="20" t="s">
        <v>7</v>
      </c>
      <c r="M48" s="59"/>
      <c r="N48" s="60"/>
      <c r="O48" s="60"/>
      <c r="P48" s="61"/>
      <c r="Q48" s="60"/>
      <c r="R48" s="60"/>
      <c r="S48" s="62"/>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4">
        <f t="shared" si="1"/>
        <v>0</v>
      </c>
      <c r="BB48" s="64">
        <f t="shared" si="4"/>
        <v>0</v>
      </c>
      <c r="BC48" s="65" t="str">
        <f t="shared" si="3"/>
        <v>INR Zero Only</v>
      </c>
      <c r="IE48" s="22"/>
      <c r="IF48" s="22"/>
      <c r="IG48" s="22"/>
      <c r="IH48" s="22"/>
      <c r="II48" s="22"/>
    </row>
    <row r="49" spans="1:243" s="21" customFormat="1" ht="63.75">
      <c r="A49" s="47">
        <v>35</v>
      </c>
      <c r="B49" s="73" t="s">
        <v>100</v>
      </c>
      <c r="C49" s="16"/>
      <c r="D49" s="72">
        <v>176.28</v>
      </c>
      <c r="E49" s="76" t="s">
        <v>175</v>
      </c>
      <c r="F49" s="43"/>
      <c r="G49" s="23"/>
      <c r="H49" s="23"/>
      <c r="I49" s="17" t="s">
        <v>37</v>
      </c>
      <c r="J49" s="19">
        <f t="shared" si="0"/>
        <v>1</v>
      </c>
      <c r="K49" s="20" t="s">
        <v>47</v>
      </c>
      <c r="L49" s="20" t="s">
        <v>7</v>
      </c>
      <c r="M49" s="59"/>
      <c r="N49" s="60"/>
      <c r="O49" s="60"/>
      <c r="P49" s="61"/>
      <c r="Q49" s="60"/>
      <c r="R49" s="60"/>
      <c r="S49" s="62"/>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4">
        <f t="shared" si="1"/>
        <v>0</v>
      </c>
      <c r="BB49" s="64">
        <f t="shared" si="4"/>
        <v>0</v>
      </c>
      <c r="BC49" s="65" t="str">
        <f t="shared" si="3"/>
        <v>INR Zero Only</v>
      </c>
      <c r="IE49" s="22"/>
      <c r="IF49" s="22"/>
      <c r="IG49" s="22"/>
      <c r="IH49" s="22"/>
      <c r="II49" s="22"/>
    </row>
    <row r="50" spans="1:243" s="21" customFormat="1" ht="51">
      <c r="A50" s="47">
        <v>36</v>
      </c>
      <c r="B50" s="73" t="s">
        <v>101</v>
      </c>
      <c r="C50" s="16"/>
      <c r="D50" s="72">
        <v>55</v>
      </c>
      <c r="E50" s="76" t="s">
        <v>175</v>
      </c>
      <c r="F50" s="43"/>
      <c r="G50" s="23"/>
      <c r="H50" s="23"/>
      <c r="I50" s="17" t="s">
        <v>37</v>
      </c>
      <c r="J50" s="19">
        <f t="shared" si="0"/>
        <v>1</v>
      </c>
      <c r="K50" s="20" t="s">
        <v>47</v>
      </c>
      <c r="L50" s="20" t="s">
        <v>7</v>
      </c>
      <c r="M50" s="59"/>
      <c r="N50" s="60"/>
      <c r="O50" s="60"/>
      <c r="P50" s="61"/>
      <c r="Q50" s="60"/>
      <c r="R50" s="60"/>
      <c r="S50" s="62"/>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4">
        <f t="shared" si="1"/>
        <v>0</v>
      </c>
      <c r="BB50" s="64">
        <f t="shared" si="4"/>
        <v>0</v>
      </c>
      <c r="BC50" s="65" t="str">
        <f t="shared" si="3"/>
        <v>INR Zero Only</v>
      </c>
      <c r="IE50" s="22"/>
      <c r="IF50" s="22"/>
      <c r="IG50" s="22"/>
      <c r="IH50" s="22"/>
      <c r="II50" s="22"/>
    </row>
    <row r="51" spans="1:243" s="21" customFormat="1" ht="76.5">
      <c r="A51" s="47">
        <v>37</v>
      </c>
      <c r="B51" s="73" t="s">
        <v>102</v>
      </c>
      <c r="C51" s="16"/>
      <c r="D51" s="72">
        <v>345.9</v>
      </c>
      <c r="E51" s="76" t="s">
        <v>175</v>
      </c>
      <c r="F51" s="43"/>
      <c r="G51" s="23"/>
      <c r="H51" s="23"/>
      <c r="I51" s="17" t="s">
        <v>37</v>
      </c>
      <c r="J51" s="19">
        <f t="shared" si="0"/>
        <v>1</v>
      </c>
      <c r="K51" s="20" t="s">
        <v>47</v>
      </c>
      <c r="L51" s="20" t="s">
        <v>7</v>
      </c>
      <c r="M51" s="59"/>
      <c r="N51" s="60"/>
      <c r="O51" s="60"/>
      <c r="P51" s="61"/>
      <c r="Q51" s="60"/>
      <c r="R51" s="60"/>
      <c r="S51" s="62"/>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4">
        <f t="shared" si="1"/>
        <v>0</v>
      </c>
      <c r="BB51" s="64">
        <f t="shared" si="4"/>
        <v>0</v>
      </c>
      <c r="BC51" s="65" t="str">
        <f t="shared" si="3"/>
        <v>INR Zero Only</v>
      </c>
      <c r="IE51" s="22"/>
      <c r="IF51" s="22"/>
      <c r="IG51" s="22"/>
      <c r="IH51" s="22"/>
      <c r="II51" s="22"/>
    </row>
    <row r="52" spans="1:243" s="21" customFormat="1" ht="89.25">
      <c r="A52" s="47">
        <v>38</v>
      </c>
      <c r="B52" s="73" t="s">
        <v>103</v>
      </c>
      <c r="C52" s="16"/>
      <c r="D52" s="72">
        <v>345.9</v>
      </c>
      <c r="E52" s="76" t="s">
        <v>175</v>
      </c>
      <c r="F52" s="43"/>
      <c r="G52" s="23"/>
      <c r="H52" s="23"/>
      <c r="I52" s="17" t="s">
        <v>37</v>
      </c>
      <c r="J52" s="19">
        <f t="shared" si="0"/>
        <v>1</v>
      </c>
      <c r="K52" s="20" t="s">
        <v>47</v>
      </c>
      <c r="L52" s="20" t="s">
        <v>7</v>
      </c>
      <c r="M52" s="59"/>
      <c r="N52" s="60"/>
      <c r="O52" s="60"/>
      <c r="P52" s="61"/>
      <c r="Q52" s="60"/>
      <c r="R52" s="60"/>
      <c r="S52" s="62"/>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4">
        <f t="shared" si="1"/>
        <v>0</v>
      </c>
      <c r="BB52" s="64">
        <f t="shared" si="4"/>
        <v>0</v>
      </c>
      <c r="BC52" s="65" t="str">
        <f t="shared" si="3"/>
        <v>INR Zero Only</v>
      </c>
      <c r="IE52" s="22"/>
      <c r="IF52" s="22"/>
      <c r="IG52" s="22"/>
      <c r="IH52" s="22"/>
      <c r="II52" s="22"/>
    </row>
    <row r="53" spans="1:243" s="21" customFormat="1" ht="140.25">
      <c r="A53" s="47">
        <v>39</v>
      </c>
      <c r="B53" s="73" t="s">
        <v>104</v>
      </c>
      <c r="C53" s="16"/>
      <c r="D53" s="72">
        <v>123.83</v>
      </c>
      <c r="E53" s="76" t="s">
        <v>175</v>
      </c>
      <c r="F53" s="43"/>
      <c r="G53" s="23"/>
      <c r="H53" s="23"/>
      <c r="I53" s="17" t="s">
        <v>37</v>
      </c>
      <c r="J53" s="19">
        <f t="shared" si="0"/>
        <v>1</v>
      </c>
      <c r="K53" s="20" t="s">
        <v>47</v>
      </c>
      <c r="L53" s="20" t="s">
        <v>7</v>
      </c>
      <c r="M53" s="59"/>
      <c r="N53" s="60"/>
      <c r="O53" s="60"/>
      <c r="P53" s="61"/>
      <c r="Q53" s="60"/>
      <c r="R53" s="60"/>
      <c r="S53" s="62"/>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4">
        <f t="shared" si="1"/>
        <v>0</v>
      </c>
      <c r="BB53" s="64">
        <f t="shared" si="4"/>
        <v>0</v>
      </c>
      <c r="BC53" s="65" t="str">
        <f t="shared" si="3"/>
        <v>INR Zero Only</v>
      </c>
      <c r="IE53" s="22"/>
      <c r="IF53" s="22"/>
      <c r="IG53" s="22"/>
      <c r="IH53" s="22"/>
      <c r="II53" s="22"/>
    </row>
    <row r="54" spans="1:243" s="21" customFormat="1" ht="76.5">
      <c r="A54" s="47">
        <v>40</v>
      </c>
      <c r="B54" s="73" t="s">
        <v>105</v>
      </c>
      <c r="C54" s="16"/>
      <c r="D54" s="72">
        <v>141.44</v>
      </c>
      <c r="E54" s="76" t="s">
        <v>175</v>
      </c>
      <c r="F54" s="43"/>
      <c r="G54" s="23"/>
      <c r="H54" s="23"/>
      <c r="I54" s="17" t="s">
        <v>37</v>
      </c>
      <c r="J54" s="19">
        <f t="shared" si="0"/>
        <v>1</v>
      </c>
      <c r="K54" s="20" t="s">
        <v>47</v>
      </c>
      <c r="L54" s="20" t="s">
        <v>7</v>
      </c>
      <c r="M54" s="59"/>
      <c r="N54" s="60"/>
      <c r="O54" s="60"/>
      <c r="P54" s="61"/>
      <c r="Q54" s="60"/>
      <c r="R54" s="60"/>
      <c r="S54" s="62"/>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4">
        <f t="shared" si="1"/>
        <v>0</v>
      </c>
      <c r="BB54" s="64">
        <f t="shared" si="4"/>
        <v>0</v>
      </c>
      <c r="BC54" s="65" t="str">
        <f t="shared" si="3"/>
        <v>INR Zero Only</v>
      </c>
      <c r="IE54" s="22"/>
      <c r="IF54" s="22"/>
      <c r="IG54" s="22"/>
      <c r="IH54" s="22"/>
      <c r="II54" s="22"/>
    </row>
    <row r="55" spans="1:243" s="21" customFormat="1" ht="25.5">
      <c r="A55" s="47">
        <v>41</v>
      </c>
      <c r="B55" s="73" t="s">
        <v>106</v>
      </c>
      <c r="C55" s="16"/>
      <c r="D55" s="72">
        <v>92.96</v>
      </c>
      <c r="E55" s="76" t="s">
        <v>175</v>
      </c>
      <c r="F55" s="43"/>
      <c r="G55" s="23"/>
      <c r="H55" s="23"/>
      <c r="I55" s="17" t="s">
        <v>37</v>
      </c>
      <c r="J55" s="19">
        <f t="shared" si="0"/>
        <v>1</v>
      </c>
      <c r="K55" s="20" t="s">
        <v>47</v>
      </c>
      <c r="L55" s="20" t="s">
        <v>7</v>
      </c>
      <c r="M55" s="59"/>
      <c r="N55" s="60"/>
      <c r="O55" s="60"/>
      <c r="P55" s="61"/>
      <c r="Q55" s="60"/>
      <c r="R55" s="60"/>
      <c r="S55" s="62"/>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4">
        <f t="shared" si="1"/>
        <v>0</v>
      </c>
      <c r="BB55" s="64">
        <f t="shared" si="4"/>
        <v>0</v>
      </c>
      <c r="BC55" s="65" t="str">
        <f t="shared" si="3"/>
        <v>INR Zero Only</v>
      </c>
      <c r="IE55" s="22"/>
      <c r="IF55" s="22"/>
      <c r="IG55" s="22"/>
      <c r="IH55" s="22"/>
      <c r="II55" s="22"/>
    </row>
    <row r="56" spans="1:243" s="21" customFormat="1" ht="127.5">
      <c r="A56" s="47">
        <v>42</v>
      </c>
      <c r="B56" s="73" t="s">
        <v>107</v>
      </c>
      <c r="C56" s="16"/>
      <c r="D56" s="72">
        <v>654.46</v>
      </c>
      <c r="E56" s="76" t="s">
        <v>175</v>
      </c>
      <c r="F56" s="43"/>
      <c r="G56" s="23"/>
      <c r="H56" s="23"/>
      <c r="I56" s="17" t="s">
        <v>37</v>
      </c>
      <c r="J56" s="19">
        <f t="shared" si="0"/>
        <v>1</v>
      </c>
      <c r="K56" s="20" t="s">
        <v>47</v>
      </c>
      <c r="L56" s="20" t="s">
        <v>7</v>
      </c>
      <c r="M56" s="59"/>
      <c r="N56" s="60"/>
      <c r="O56" s="60"/>
      <c r="P56" s="61"/>
      <c r="Q56" s="60"/>
      <c r="R56" s="60"/>
      <c r="S56" s="62"/>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4">
        <f t="shared" si="1"/>
        <v>0</v>
      </c>
      <c r="BB56" s="64">
        <f t="shared" si="4"/>
        <v>0</v>
      </c>
      <c r="BC56" s="65" t="str">
        <f t="shared" si="3"/>
        <v>INR Zero Only</v>
      </c>
      <c r="IE56" s="22"/>
      <c r="IF56" s="22"/>
      <c r="IG56" s="22"/>
      <c r="IH56" s="22"/>
      <c r="II56" s="22"/>
    </row>
    <row r="57" spans="1:243" s="21" customFormat="1" ht="76.5">
      <c r="A57" s="47">
        <v>43</v>
      </c>
      <c r="B57" s="73" t="s">
        <v>108</v>
      </c>
      <c r="C57" s="16"/>
      <c r="D57" s="72">
        <v>234.3</v>
      </c>
      <c r="E57" s="76" t="s">
        <v>175</v>
      </c>
      <c r="F57" s="43"/>
      <c r="G57" s="23"/>
      <c r="H57" s="23"/>
      <c r="I57" s="17" t="s">
        <v>37</v>
      </c>
      <c r="J57" s="19">
        <f t="shared" si="0"/>
        <v>1</v>
      </c>
      <c r="K57" s="20" t="s">
        <v>47</v>
      </c>
      <c r="L57" s="20" t="s">
        <v>7</v>
      </c>
      <c r="M57" s="59"/>
      <c r="N57" s="60"/>
      <c r="O57" s="60"/>
      <c r="P57" s="61"/>
      <c r="Q57" s="60"/>
      <c r="R57" s="60"/>
      <c r="S57" s="62"/>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4">
        <f t="shared" si="1"/>
        <v>0</v>
      </c>
      <c r="BB57" s="64">
        <f t="shared" si="4"/>
        <v>0</v>
      </c>
      <c r="BC57" s="65" t="str">
        <f t="shared" si="3"/>
        <v>INR Zero Only</v>
      </c>
      <c r="IE57" s="22"/>
      <c r="IF57" s="22"/>
      <c r="IG57" s="22"/>
      <c r="IH57" s="22"/>
      <c r="II57" s="22"/>
    </row>
    <row r="58" spans="1:243" s="21" customFormat="1" ht="102">
      <c r="A58" s="47">
        <v>44</v>
      </c>
      <c r="B58" s="73" t="s">
        <v>109</v>
      </c>
      <c r="C58" s="16"/>
      <c r="D58" s="72">
        <v>234.3</v>
      </c>
      <c r="E58" s="76" t="s">
        <v>175</v>
      </c>
      <c r="F58" s="43"/>
      <c r="G58" s="23"/>
      <c r="H58" s="23"/>
      <c r="I58" s="17" t="s">
        <v>37</v>
      </c>
      <c r="J58" s="19">
        <f t="shared" si="0"/>
        <v>1</v>
      </c>
      <c r="K58" s="20" t="s">
        <v>47</v>
      </c>
      <c r="L58" s="20" t="s">
        <v>7</v>
      </c>
      <c r="M58" s="59"/>
      <c r="N58" s="60"/>
      <c r="O58" s="60"/>
      <c r="P58" s="61"/>
      <c r="Q58" s="60"/>
      <c r="R58" s="60"/>
      <c r="S58" s="62"/>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f t="shared" si="1"/>
        <v>0</v>
      </c>
      <c r="BB58" s="64">
        <f t="shared" si="4"/>
        <v>0</v>
      </c>
      <c r="BC58" s="65" t="str">
        <f t="shared" si="3"/>
        <v>INR Zero Only</v>
      </c>
      <c r="IE58" s="22"/>
      <c r="IF58" s="22"/>
      <c r="IG58" s="22"/>
      <c r="IH58" s="22"/>
      <c r="II58" s="22"/>
    </row>
    <row r="59" spans="1:243" s="21" customFormat="1" ht="89.25">
      <c r="A59" s="47">
        <v>45</v>
      </c>
      <c r="B59" s="73" t="s">
        <v>110</v>
      </c>
      <c r="C59" s="16"/>
      <c r="D59" s="72">
        <v>123.83</v>
      </c>
      <c r="E59" s="76" t="s">
        <v>175</v>
      </c>
      <c r="F59" s="43"/>
      <c r="G59" s="23"/>
      <c r="H59" s="23"/>
      <c r="I59" s="17" t="s">
        <v>37</v>
      </c>
      <c r="J59" s="19">
        <f t="shared" si="0"/>
        <v>1</v>
      </c>
      <c r="K59" s="20" t="s">
        <v>47</v>
      </c>
      <c r="L59" s="20" t="s">
        <v>7</v>
      </c>
      <c r="M59" s="59"/>
      <c r="N59" s="60"/>
      <c r="O59" s="60"/>
      <c r="P59" s="61"/>
      <c r="Q59" s="60"/>
      <c r="R59" s="60"/>
      <c r="S59" s="62"/>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4">
        <f t="shared" si="1"/>
        <v>0</v>
      </c>
      <c r="BB59" s="64">
        <f t="shared" si="4"/>
        <v>0</v>
      </c>
      <c r="BC59" s="65" t="str">
        <f t="shared" si="3"/>
        <v>INR Zero Only</v>
      </c>
      <c r="IE59" s="22"/>
      <c r="IF59" s="22"/>
      <c r="IG59" s="22"/>
      <c r="IH59" s="22"/>
      <c r="II59" s="22"/>
    </row>
    <row r="60" spans="1:243" s="21" customFormat="1" ht="140.25">
      <c r="A60" s="47">
        <v>46</v>
      </c>
      <c r="B60" s="73" t="s">
        <v>111</v>
      </c>
      <c r="C60" s="16"/>
      <c r="D60" s="72">
        <v>104.1</v>
      </c>
      <c r="E60" s="76" t="s">
        <v>175</v>
      </c>
      <c r="F60" s="43"/>
      <c r="G60" s="23"/>
      <c r="H60" s="23"/>
      <c r="I60" s="17" t="s">
        <v>37</v>
      </c>
      <c r="J60" s="19">
        <f t="shared" si="0"/>
        <v>1</v>
      </c>
      <c r="K60" s="20" t="s">
        <v>47</v>
      </c>
      <c r="L60" s="20" t="s">
        <v>7</v>
      </c>
      <c r="M60" s="59"/>
      <c r="N60" s="60"/>
      <c r="O60" s="60"/>
      <c r="P60" s="61"/>
      <c r="Q60" s="60"/>
      <c r="R60" s="60"/>
      <c r="S60" s="62"/>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4">
        <f t="shared" si="1"/>
        <v>0</v>
      </c>
      <c r="BB60" s="64">
        <f t="shared" si="4"/>
        <v>0</v>
      </c>
      <c r="BC60" s="65" t="str">
        <f t="shared" si="3"/>
        <v>INR Zero Only</v>
      </c>
      <c r="IE60" s="22"/>
      <c r="IF60" s="22"/>
      <c r="IG60" s="22"/>
      <c r="IH60" s="22"/>
      <c r="II60" s="22"/>
    </row>
    <row r="61" spans="1:243" s="21" customFormat="1" ht="191.25">
      <c r="A61" s="47">
        <v>47</v>
      </c>
      <c r="B61" s="73" t="s">
        <v>112</v>
      </c>
      <c r="C61" s="16"/>
      <c r="D61" s="72">
        <v>917.45</v>
      </c>
      <c r="E61" s="76" t="s">
        <v>176</v>
      </c>
      <c r="F61" s="43"/>
      <c r="G61" s="23"/>
      <c r="H61" s="23"/>
      <c r="I61" s="17" t="s">
        <v>37</v>
      </c>
      <c r="J61" s="19">
        <f t="shared" si="0"/>
        <v>1</v>
      </c>
      <c r="K61" s="20" t="s">
        <v>47</v>
      </c>
      <c r="L61" s="20" t="s">
        <v>7</v>
      </c>
      <c r="M61" s="59"/>
      <c r="N61" s="60"/>
      <c r="O61" s="60"/>
      <c r="P61" s="61"/>
      <c r="Q61" s="60"/>
      <c r="R61" s="60"/>
      <c r="S61" s="62"/>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4">
        <f t="shared" si="1"/>
        <v>0</v>
      </c>
      <c r="BB61" s="64">
        <f t="shared" si="4"/>
        <v>0</v>
      </c>
      <c r="BC61" s="65" t="str">
        <f t="shared" si="3"/>
        <v>INR Zero Only</v>
      </c>
      <c r="IE61" s="22"/>
      <c r="IF61" s="22"/>
      <c r="IG61" s="22"/>
      <c r="IH61" s="22"/>
      <c r="II61" s="22"/>
    </row>
    <row r="62" spans="1:243" s="21" customFormat="1" ht="102">
      <c r="A62" s="47">
        <v>48</v>
      </c>
      <c r="B62" s="73" t="s">
        <v>113</v>
      </c>
      <c r="C62" s="16"/>
      <c r="D62" s="72">
        <v>687.43</v>
      </c>
      <c r="E62" s="76" t="s">
        <v>176</v>
      </c>
      <c r="F62" s="43"/>
      <c r="G62" s="23"/>
      <c r="H62" s="23"/>
      <c r="I62" s="17" t="s">
        <v>37</v>
      </c>
      <c r="J62" s="19">
        <f t="shared" si="0"/>
        <v>1</v>
      </c>
      <c r="K62" s="20" t="s">
        <v>47</v>
      </c>
      <c r="L62" s="20" t="s">
        <v>7</v>
      </c>
      <c r="M62" s="59"/>
      <c r="N62" s="60"/>
      <c r="O62" s="60"/>
      <c r="P62" s="61"/>
      <c r="Q62" s="60"/>
      <c r="R62" s="60"/>
      <c r="S62" s="62"/>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4">
        <f t="shared" si="1"/>
        <v>0</v>
      </c>
      <c r="BB62" s="64">
        <f t="shared" si="4"/>
        <v>0</v>
      </c>
      <c r="BC62" s="65" t="str">
        <f t="shared" si="3"/>
        <v>INR Zero Only</v>
      </c>
      <c r="IE62" s="22"/>
      <c r="IF62" s="22"/>
      <c r="IG62" s="22"/>
      <c r="IH62" s="22"/>
      <c r="II62" s="22"/>
    </row>
    <row r="63" spans="1:243" s="21" customFormat="1" ht="102">
      <c r="A63" s="47">
        <v>49</v>
      </c>
      <c r="B63" s="73" t="s">
        <v>114</v>
      </c>
      <c r="C63" s="16"/>
      <c r="D63" s="72">
        <v>16.56</v>
      </c>
      <c r="E63" s="76" t="s">
        <v>175</v>
      </c>
      <c r="F63" s="43"/>
      <c r="G63" s="23"/>
      <c r="H63" s="23"/>
      <c r="I63" s="17" t="s">
        <v>37</v>
      </c>
      <c r="J63" s="19">
        <f t="shared" si="0"/>
        <v>1</v>
      </c>
      <c r="K63" s="20" t="s">
        <v>47</v>
      </c>
      <c r="L63" s="20" t="s">
        <v>7</v>
      </c>
      <c r="M63" s="59"/>
      <c r="N63" s="60"/>
      <c r="O63" s="60"/>
      <c r="P63" s="61"/>
      <c r="Q63" s="60"/>
      <c r="R63" s="60"/>
      <c r="S63" s="62"/>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4">
        <f t="shared" si="1"/>
        <v>0</v>
      </c>
      <c r="BB63" s="64">
        <f t="shared" si="4"/>
        <v>0</v>
      </c>
      <c r="BC63" s="65" t="str">
        <f t="shared" si="3"/>
        <v>INR Zero Only</v>
      </c>
      <c r="IE63" s="22"/>
      <c r="IF63" s="22"/>
      <c r="IG63" s="22"/>
      <c r="IH63" s="22"/>
      <c r="II63" s="22"/>
    </row>
    <row r="64" spans="1:243" s="21" customFormat="1" ht="51">
      <c r="A64" s="47">
        <v>50</v>
      </c>
      <c r="B64" s="73" t="s">
        <v>115</v>
      </c>
      <c r="C64" s="16"/>
      <c r="D64" s="72">
        <v>45.31</v>
      </c>
      <c r="E64" s="76" t="s">
        <v>175</v>
      </c>
      <c r="F64" s="43"/>
      <c r="G64" s="23"/>
      <c r="H64" s="23"/>
      <c r="I64" s="17" t="s">
        <v>37</v>
      </c>
      <c r="J64" s="19">
        <f t="shared" si="0"/>
        <v>1</v>
      </c>
      <c r="K64" s="20" t="s">
        <v>47</v>
      </c>
      <c r="L64" s="20" t="s">
        <v>7</v>
      </c>
      <c r="M64" s="59"/>
      <c r="N64" s="60"/>
      <c r="O64" s="60"/>
      <c r="P64" s="61"/>
      <c r="Q64" s="60"/>
      <c r="R64" s="60"/>
      <c r="S64" s="62"/>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4">
        <f t="shared" si="1"/>
        <v>0</v>
      </c>
      <c r="BB64" s="64">
        <f t="shared" si="4"/>
        <v>0</v>
      </c>
      <c r="BC64" s="65" t="str">
        <f t="shared" si="3"/>
        <v>INR Zero Only</v>
      </c>
      <c r="IE64" s="22"/>
      <c r="IF64" s="22"/>
      <c r="IG64" s="22"/>
      <c r="IH64" s="22"/>
      <c r="II64" s="22"/>
    </row>
    <row r="65" spans="1:243" s="21" customFormat="1" ht="25.5">
      <c r="A65" s="47">
        <v>51</v>
      </c>
      <c r="B65" s="73" t="s">
        <v>116</v>
      </c>
      <c r="C65" s="16"/>
      <c r="D65" s="72">
        <v>76</v>
      </c>
      <c r="E65" s="76" t="s">
        <v>178</v>
      </c>
      <c r="F65" s="43"/>
      <c r="G65" s="23"/>
      <c r="H65" s="23"/>
      <c r="I65" s="17" t="s">
        <v>37</v>
      </c>
      <c r="J65" s="19">
        <f t="shared" si="0"/>
        <v>1</v>
      </c>
      <c r="K65" s="20" t="s">
        <v>47</v>
      </c>
      <c r="L65" s="20" t="s">
        <v>7</v>
      </c>
      <c r="M65" s="59"/>
      <c r="N65" s="60"/>
      <c r="O65" s="60"/>
      <c r="P65" s="61"/>
      <c r="Q65" s="60"/>
      <c r="R65" s="60"/>
      <c r="S65" s="62"/>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4">
        <f t="shared" si="1"/>
        <v>0</v>
      </c>
      <c r="BB65" s="64">
        <f t="shared" si="4"/>
        <v>0</v>
      </c>
      <c r="BC65" s="65" t="str">
        <f t="shared" si="3"/>
        <v>INR Zero Only</v>
      </c>
      <c r="IE65" s="22"/>
      <c r="IF65" s="22"/>
      <c r="IG65" s="22"/>
      <c r="IH65" s="22"/>
      <c r="II65" s="22"/>
    </row>
    <row r="66" spans="1:243" s="21" customFormat="1" ht="25.5">
      <c r="A66" s="47">
        <v>52</v>
      </c>
      <c r="B66" s="73" t="s">
        <v>117</v>
      </c>
      <c r="C66" s="16"/>
      <c r="D66" s="72">
        <v>14</v>
      </c>
      <c r="E66" s="76" t="s">
        <v>178</v>
      </c>
      <c r="F66" s="43"/>
      <c r="G66" s="23"/>
      <c r="H66" s="23"/>
      <c r="I66" s="17" t="s">
        <v>37</v>
      </c>
      <c r="J66" s="19">
        <f t="shared" si="0"/>
        <v>1</v>
      </c>
      <c r="K66" s="20" t="s">
        <v>47</v>
      </c>
      <c r="L66" s="20" t="s">
        <v>7</v>
      </c>
      <c r="M66" s="59"/>
      <c r="N66" s="60"/>
      <c r="O66" s="60"/>
      <c r="P66" s="61"/>
      <c r="Q66" s="60"/>
      <c r="R66" s="60"/>
      <c r="S66" s="62"/>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4">
        <f t="shared" si="1"/>
        <v>0</v>
      </c>
      <c r="BB66" s="64">
        <f t="shared" si="4"/>
        <v>0</v>
      </c>
      <c r="BC66" s="65" t="str">
        <f t="shared" si="3"/>
        <v>INR Zero Only</v>
      </c>
      <c r="IE66" s="22"/>
      <c r="IF66" s="22"/>
      <c r="IG66" s="22"/>
      <c r="IH66" s="22"/>
      <c r="II66" s="22"/>
    </row>
    <row r="67" spans="1:243" s="21" customFormat="1" ht="25.5">
      <c r="A67" s="47">
        <v>53</v>
      </c>
      <c r="B67" s="73" t="s">
        <v>118</v>
      </c>
      <c r="C67" s="16"/>
      <c r="D67" s="72">
        <v>30</v>
      </c>
      <c r="E67" s="76" t="s">
        <v>178</v>
      </c>
      <c r="F67" s="43"/>
      <c r="G67" s="23"/>
      <c r="H67" s="23"/>
      <c r="I67" s="17" t="s">
        <v>37</v>
      </c>
      <c r="J67" s="19">
        <f t="shared" si="0"/>
        <v>1</v>
      </c>
      <c r="K67" s="20" t="s">
        <v>47</v>
      </c>
      <c r="L67" s="20" t="s">
        <v>7</v>
      </c>
      <c r="M67" s="59"/>
      <c r="N67" s="60"/>
      <c r="O67" s="60"/>
      <c r="P67" s="61"/>
      <c r="Q67" s="60"/>
      <c r="R67" s="60"/>
      <c r="S67" s="62"/>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4">
        <f t="shared" si="1"/>
        <v>0</v>
      </c>
      <c r="BB67" s="64">
        <f t="shared" si="4"/>
        <v>0</v>
      </c>
      <c r="BC67" s="65" t="str">
        <f t="shared" si="3"/>
        <v>INR Zero Only</v>
      </c>
      <c r="IE67" s="22"/>
      <c r="IF67" s="22"/>
      <c r="IG67" s="22"/>
      <c r="IH67" s="22"/>
      <c r="II67" s="22"/>
    </row>
    <row r="68" spans="1:243" s="21" customFormat="1" ht="51">
      <c r="A68" s="47">
        <v>54</v>
      </c>
      <c r="B68" s="73" t="s">
        <v>119</v>
      </c>
      <c r="C68" s="16"/>
      <c r="D68" s="72">
        <v>10</v>
      </c>
      <c r="E68" s="76" t="s">
        <v>178</v>
      </c>
      <c r="F68" s="43"/>
      <c r="G68" s="23"/>
      <c r="H68" s="23"/>
      <c r="I68" s="17" t="s">
        <v>37</v>
      </c>
      <c r="J68" s="19">
        <f t="shared" si="0"/>
        <v>1</v>
      </c>
      <c r="K68" s="20" t="s">
        <v>47</v>
      </c>
      <c r="L68" s="20" t="s">
        <v>7</v>
      </c>
      <c r="M68" s="59"/>
      <c r="N68" s="60"/>
      <c r="O68" s="60"/>
      <c r="P68" s="61"/>
      <c r="Q68" s="60"/>
      <c r="R68" s="60"/>
      <c r="S68" s="62"/>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4">
        <f t="shared" si="1"/>
        <v>0</v>
      </c>
      <c r="BB68" s="64">
        <f t="shared" si="4"/>
        <v>0</v>
      </c>
      <c r="BC68" s="65" t="str">
        <f t="shared" si="3"/>
        <v>INR Zero Only</v>
      </c>
      <c r="IE68" s="22"/>
      <c r="IF68" s="22"/>
      <c r="IG68" s="22"/>
      <c r="IH68" s="22"/>
      <c r="II68" s="22"/>
    </row>
    <row r="69" spans="1:243" s="21" customFormat="1" ht="25.5">
      <c r="A69" s="47">
        <v>55</v>
      </c>
      <c r="B69" s="73" t="s">
        <v>120</v>
      </c>
      <c r="C69" s="16"/>
      <c r="D69" s="72">
        <v>40</v>
      </c>
      <c r="E69" s="76" t="s">
        <v>178</v>
      </c>
      <c r="F69" s="43"/>
      <c r="G69" s="23"/>
      <c r="H69" s="23"/>
      <c r="I69" s="17" t="s">
        <v>37</v>
      </c>
      <c r="J69" s="19">
        <f t="shared" si="0"/>
        <v>1</v>
      </c>
      <c r="K69" s="20" t="s">
        <v>47</v>
      </c>
      <c r="L69" s="20" t="s">
        <v>7</v>
      </c>
      <c r="M69" s="59"/>
      <c r="N69" s="60"/>
      <c r="O69" s="60"/>
      <c r="P69" s="61"/>
      <c r="Q69" s="60"/>
      <c r="R69" s="60"/>
      <c r="S69" s="62"/>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4">
        <f t="shared" si="1"/>
        <v>0</v>
      </c>
      <c r="BB69" s="64">
        <f t="shared" si="4"/>
        <v>0</v>
      </c>
      <c r="BC69" s="65" t="str">
        <f t="shared" si="3"/>
        <v>INR Zero Only</v>
      </c>
      <c r="IE69" s="22"/>
      <c r="IF69" s="22"/>
      <c r="IG69" s="22"/>
      <c r="IH69" s="22"/>
      <c r="II69" s="22"/>
    </row>
    <row r="70" spans="1:243" s="21" customFormat="1" ht="51">
      <c r="A70" s="47">
        <v>56</v>
      </c>
      <c r="B70" s="73" t="s">
        <v>121</v>
      </c>
      <c r="C70" s="16"/>
      <c r="D70" s="72">
        <v>125</v>
      </c>
      <c r="E70" s="77" t="s">
        <v>59</v>
      </c>
      <c r="F70" s="43"/>
      <c r="G70" s="23"/>
      <c r="H70" s="23"/>
      <c r="I70" s="17" t="s">
        <v>37</v>
      </c>
      <c r="J70" s="19">
        <f t="shared" si="0"/>
        <v>1</v>
      </c>
      <c r="K70" s="20" t="s">
        <v>47</v>
      </c>
      <c r="L70" s="20" t="s">
        <v>7</v>
      </c>
      <c r="M70" s="59"/>
      <c r="N70" s="60"/>
      <c r="O70" s="60"/>
      <c r="P70" s="61"/>
      <c r="Q70" s="60"/>
      <c r="R70" s="60"/>
      <c r="S70" s="62"/>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4">
        <f t="shared" si="1"/>
        <v>0</v>
      </c>
      <c r="BB70" s="64">
        <f t="shared" si="4"/>
        <v>0</v>
      </c>
      <c r="BC70" s="65" t="str">
        <f t="shared" si="3"/>
        <v>INR Zero Only</v>
      </c>
      <c r="IE70" s="22"/>
      <c r="IF70" s="22"/>
      <c r="IG70" s="22"/>
      <c r="IH70" s="22"/>
      <c r="II70" s="22"/>
    </row>
    <row r="71" spans="1:243" s="21" customFormat="1" ht="51">
      <c r="A71" s="47">
        <v>57</v>
      </c>
      <c r="B71" s="73" t="s">
        <v>122</v>
      </c>
      <c r="C71" s="16"/>
      <c r="D71" s="72">
        <v>135</v>
      </c>
      <c r="E71" s="77" t="s">
        <v>59</v>
      </c>
      <c r="F71" s="43"/>
      <c r="G71" s="23"/>
      <c r="H71" s="23"/>
      <c r="I71" s="17" t="s">
        <v>37</v>
      </c>
      <c r="J71" s="19">
        <f t="shared" si="0"/>
        <v>1</v>
      </c>
      <c r="K71" s="20" t="s">
        <v>47</v>
      </c>
      <c r="L71" s="20" t="s">
        <v>7</v>
      </c>
      <c r="M71" s="59"/>
      <c r="N71" s="60"/>
      <c r="O71" s="60"/>
      <c r="P71" s="61"/>
      <c r="Q71" s="60"/>
      <c r="R71" s="60"/>
      <c r="S71" s="62"/>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4">
        <f t="shared" si="1"/>
        <v>0</v>
      </c>
      <c r="BB71" s="64">
        <f t="shared" si="4"/>
        <v>0</v>
      </c>
      <c r="BC71" s="65" t="str">
        <f t="shared" si="3"/>
        <v>INR Zero Only</v>
      </c>
      <c r="IE71" s="22"/>
      <c r="IF71" s="22"/>
      <c r="IG71" s="22"/>
      <c r="IH71" s="22"/>
      <c r="II71" s="22"/>
    </row>
    <row r="72" spans="1:243" s="21" customFormat="1" ht="51">
      <c r="A72" s="47">
        <v>58</v>
      </c>
      <c r="B72" s="73" t="s">
        <v>123</v>
      </c>
      <c r="C72" s="16"/>
      <c r="D72" s="72">
        <v>75</v>
      </c>
      <c r="E72" s="77" t="s">
        <v>59</v>
      </c>
      <c r="F72" s="43"/>
      <c r="G72" s="23"/>
      <c r="H72" s="23"/>
      <c r="I72" s="17" t="s">
        <v>37</v>
      </c>
      <c r="J72" s="19">
        <f t="shared" si="0"/>
        <v>1</v>
      </c>
      <c r="K72" s="20" t="s">
        <v>47</v>
      </c>
      <c r="L72" s="20" t="s">
        <v>7</v>
      </c>
      <c r="M72" s="59"/>
      <c r="N72" s="60"/>
      <c r="O72" s="60"/>
      <c r="P72" s="61"/>
      <c r="Q72" s="60"/>
      <c r="R72" s="60"/>
      <c r="S72" s="62"/>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4">
        <f t="shared" si="1"/>
        <v>0</v>
      </c>
      <c r="BB72" s="64">
        <f t="shared" si="4"/>
        <v>0</v>
      </c>
      <c r="BC72" s="65" t="str">
        <f t="shared" si="3"/>
        <v>INR Zero Only</v>
      </c>
      <c r="IE72" s="22"/>
      <c r="IF72" s="22"/>
      <c r="IG72" s="22"/>
      <c r="IH72" s="22"/>
      <c r="II72" s="22"/>
    </row>
    <row r="73" spans="1:243" s="21" customFormat="1" ht="38.25">
      <c r="A73" s="47">
        <v>59</v>
      </c>
      <c r="B73" s="73" t="s">
        <v>124</v>
      </c>
      <c r="C73" s="16"/>
      <c r="D73" s="72">
        <v>35</v>
      </c>
      <c r="E73" s="77" t="s">
        <v>178</v>
      </c>
      <c r="F73" s="43"/>
      <c r="G73" s="23"/>
      <c r="H73" s="23"/>
      <c r="I73" s="17" t="s">
        <v>37</v>
      </c>
      <c r="J73" s="19">
        <f t="shared" si="0"/>
        <v>1</v>
      </c>
      <c r="K73" s="20" t="s">
        <v>47</v>
      </c>
      <c r="L73" s="20" t="s">
        <v>7</v>
      </c>
      <c r="M73" s="59"/>
      <c r="N73" s="60"/>
      <c r="O73" s="60"/>
      <c r="P73" s="61"/>
      <c r="Q73" s="60"/>
      <c r="R73" s="60"/>
      <c r="S73" s="62"/>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4">
        <f t="shared" si="1"/>
        <v>0</v>
      </c>
      <c r="BB73" s="64">
        <f t="shared" si="4"/>
        <v>0</v>
      </c>
      <c r="BC73" s="65" t="str">
        <f t="shared" si="3"/>
        <v>INR Zero Only</v>
      </c>
      <c r="IE73" s="22"/>
      <c r="IF73" s="22"/>
      <c r="IG73" s="22"/>
      <c r="IH73" s="22"/>
      <c r="II73" s="22"/>
    </row>
    <row r="74" spans="1:243" s="21" customFormat="1" ht="51">
      <c r="A74" s="47">
        <v>60</v>
      </c>
      <c r="B74" s="73" t="s">
        <v>125</v>
      </c>
      <c r="C74" s="16"/>
      <c r="D74" s="72">
        <v>25</v>
      </c>
      <c r="E74" s="77" t="s">
        <v>178</v>
      </c>
      <c r="F74" s="43"/>
      <c r="G74" s="23"/>
      <c r="H74" s="23"/>
      <c r="I74" s="17" t="s">
        <v>37</v>
      </c>
      <c r="J74" s="19">
        <f t="shared" si="0"/>
        <v>1</v>
      </c>
      <c r="K74" s="20" t="s">
        <v>47</v>
      </c>
      <c r="L74" s="20" t="s">
        <v>7</v>
      </c>
      <c r="M74" s="59"/>
      <c r="N74" s="60"/>
      <c r="O74" s="60"/>
      <c r="P74" s="61"/>
      <c r="Q74" s="60"/>
      <c r="R74" s="60"/>
      <c r="S74" s="62"/>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4">
        <f t="shared" si="1"/>
        <v>0</v>
      </c>
      <c r="BB74" s="64">
        <f t="shared" si="4"/>
        <v>0</v>
      </c>
      <c r="BC74" s="65" t="str">
        <f t="shared" si="3"/>
        <v>INR Zero Only</v>
      </c>
      <c r="IE74" s="22"/>
      <c r="IF74" s="22"/>
      <c r="IG74" s="22"/>
      <c r="IH74" s="22"/>
      <c r="II74" s="22"/>
    </row>
    <row r="75" spans="1:243" s="21" customFormat="1" ht="51">
      <c r="A75" s="47">
        <v>61</v>
      </c>
      <c r="B75" s="73" t="s">
        <v>126</v>
      </c>
      <c r="C75" s="16"/>
      <c r="D75" s="72">
        <v>50</v>
      </c>
      <c r="E75" s="77" t="s">
        <v>178</v>
      </c>
      <c r="F75" s="43"/>
      <c r="G75" s="23"/>
      <c r="H75" s="23"/>
      <c r="I75" s="17" t="s">
        <v>37</v>
      </c>
      <c r="J75" s="19">
        <f t="shared" si="0"/>
        <v>1</v>
      </c>
      <c r="K75" s="20" t="s">
        <v>47</v>
      </c>
      <c r="L75" s="20" t="s">
        <v>7</v>
      </c>
      <c r="M75" s="59"/>
      <c r="N75" s="60"/>
      <c r="O75" s="60"/>
      <c r="P75" s="61"/>
      <c r="Q75" s="60"/>
      <c r="R75" s="60"/>
      <c r="S75" s="62"/>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4">
        <f t="shared" si="1"/>
        <v>0</v>
      </c>
      <c r="BB75" s="64">
        <f t="shared" si="4"/>
        <v>0</v>
      </c>
      <c r="BC75" s="65" t="str">
        <f t="shared" si="3"/>
        <v>INR Zero Only</v>
      </c>
      <c r="IE75" s="22"/>
      <c r="IF75" s="22"/>
      <c r="IG75" s="22"/>
      <c r="IH75" s="22"/>
      <c r="II75" s="22"/>
    </row>
    <row r="76" spans="1:243" s="21" customFormat="1" ht="38.25">
      <c r="A76" s="47">
        <v>62</v>
      </c>
      <c r="B76" s="73" t="s">
        <v>127</v>
      </c>
      <c r="C76" s="16"/>
      <c r="D76" s="72">
        <v>40</v>
      </c>
      <c r="E76" s="77" t="s">
        <v>178</v>
      </c>
      <c r="F76" s="43"/>
      <c r="G76" s="23"/>
      <c r="H76" s="23"/>
      <c r="I76" s="17" t="s">
        <v>37</v>
      </c>
      <c r="J76" s="19">
        <f t="shared" si="0"/>
        <v>1</v>
      </c>
      <c r="K76" s="20" t="s">
        <v>47</v>
      </c>
      <c r="L76" s="20" t="s">
        <v>7</v>
      </c>
      <c r="M76" s="59"/>
      <c r="N76" s="60"/>
      <c r="O76" s="60"/>
      <c r="P76" s="61"/>
      <c r="Q76" s="60"/>
      <c r="R76" s="60"/>
      <c r="S76" s="62"/>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4">
        <f t="shared" si="1"/>
        <v>0</v>
      </c>
      <c r="BB76" s="64">
        <f t="shared" si="4"/>
        <v>0</v>
      </c>
      <c r="BC76" s="65" t="str">
        <f t="shared" si="3"/>
        <v>INR Zero Only</v>
      </c>
      <c r="IE76" s="22"/>
      <c r="IF76" s="22"/>
      <c r="IG76" s="22"/>
      <c r="IH76" s="22"/>
      <c r="II76" s="22"/>
    </row>
    <row r="77" spans="1:243" s="21" customFormat="1" ht="38.25">
      <c r="A77" s="47">
        <v>63</v>
      </c>
      <c r="B77" s="73" t="s">
        <v>128</v>
      </c>
      <c r="C77" s="16"/>
      <c r="D77" s="72">
        <v>50</v>
      </c>
      <c r="E77" s="77" t="s">
        <v>178</v>
      </c>
      <c r="F77" s="43"/>
      <c r="G77" s="23"/>
      <c r="H77" s="23"/>
      <c r="I77" s="17" t="s">
        <v>37</v>
      </c>
      <c r="J77" s="19">
        <f t="shared" si="0"/>
        <v>1</v>
      </c>
      <c r="K77" s="20" t="s">
        <v>47</v>
      </c>
      <c r="L77" s="20" t="s">
        <v>7</v>
      </c>
      <c r="M77" s="59"/>
      <c r="N77" s="60"/>
      <c r="O77" s="60"/>
      <c r="P77" s="61"/>
      <c r="Q77" s="60"/>
      <c r="R77" s="60"/>
      <c r="S77" s="62"/>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4">
        <f t="shared" si="1"/>
        <v>0</v>
      </c>
      <c r="BB77" s="64">
        <f t="shared" si="4"/>
        <v>0</v>
      </c>
      <c r="BC77" s="65" t="str">
        <f t="shared" si="3"/>
        <v>INR Zero Only</v>
      </c>
      <c r="IE77" s="22"/>
      <c r="IF77" s="22"/>
      <c r="IG77" s="22"/>
      <c r="IH77" s="22"/>
      <c r="II77" s="22"/>
    </row>
    <row r="78" spans="1:243" s="21" customFormat="1" ht="76.5">
      <c r="A78" s="47">
        <v>64</v>
      </c>
      <c r="B78" s="73" t="s">
        <v>129</v>
      </c>
      <c r="C78" s="16"/>
      <c r="D78" s="72">
        <v>36</v>
      </c>
      <c r="E78" s="77" t="s">
        <v>178</v>
      </c>
      <c r="F78" s="43"/>
      <c r="G78" s="23"/>
      <c r="H78" s="23"/>
      <c r="I78" s="17" t="s">
        <v>37</v>
      </c>
      <c r="J78" s="19">
        <f t="shared" si="0"/>
        <v>1</v>
      </c>
      <c r="K78" s="20" t="s">
        <v>47</v>
      </c>
      <c r="L78" s="20" t="s">
        <v>7</v>
      </c>
      <c r="M78" s="59"/>
      <c r="N78" s="60"/>
      <c r="O78" s="60"/>
      <c r="P78" s="61"/>
      <c r="Q78" s="60"/>
      <c r="R78" s="60"/>
      <c r="S78" s="62"/>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4">
        <f t="shared" si="1"/>
        <v>0</v>
      </c>
      <c r="BB78" s="64">
        <f t="shared" si="4"/>
        <v>0</v>
      </c>
      <c r="BC78" s="65" t="str">
        <f t="shared" si="3"/>
        <v>INR Zero Only</v>
      </c>
      <c r="IE78" s="22"/>
      <c r="IF78" s="22"/>
      <c r="IG78" s="22"/>
      <c r="IH78" s="22"/>
      <c r="II78" s="22"/>
    </row>
    <row r="79" spans="1:243" s="21" customFormat="1" ht="102">
      <c r="A79" s="47">
        <v>65</v>
      </c>
      <c r="B79" s="73" t="s">
        <v>130</v>
      </c>
      <c r="C79" s="16"/>
      <c r="D79" s="72">
        <v>3</v>
      </c>
      <c r="E79" s="77" t="s">
        <v>178</v>
      </c>
      <c r="F79" s="43"/>
      <c r="G79" s="23"/>
      <c r="H79" s="23"/>
      <c r="I79" s="17" t="s">
        <v>37</v>
      </c>
      <c r="J79" s="19">
        <f t="shared" si="0"/>
        <v>1</v>
      </c>
      <c r="K79" s="20" t="s">
        <v>47</v>
      </c>
      <c r="L79" s="20" t="s">
        <v>7</v>
      </c>
      <c r="M79" s="59"/>
      <c r="N79" s="60"/>
      <c r="O79" s="60"/>
      <c r="P79" s="61"/>
      <c r="Q79" s="60"/>
      <c r="R79" s="60"/>
      <c r="S79" s="62"/>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4">
        <f t="shared" si="1"/>
        <v>0</v>
      </c>
      <c r="BB79" s="64">
        <f t="shared" si="4"/>
        <v>0</v>
      </c>
      <c r="BC79" s="65" t="str">
        <f t="shared" si="3"/>
        <v>INR Zero Only</v>
      </c>
      <c r="IE79" s="22"/>
      <c r="IF79" s="22"/>
      <c r="IG79" s="22"/>
      <c r="IH79" s="22"/>
      <c r="II79" s="22"/>
    </row>
    <row r="80" spans="1:243" s="21" customFormat="1" ht="229.5">
      <c r="A80" s="47">
        <v>66</v>
      </c>
      <c r="B80" s="73" t="s">
        <v>131</v>
      </c>
      <c r="C80" s="16"/>
      <c r="D80" s="72">
        <v>17</v>
      </c>
      <c r="E80" s="77" t="s">
        <v>178</v>
      </c>
      <c r="F80" s="43"/>
      <c r="G80" s="23"/>
      <c r="H80" s="23"/>
      <c r="I80" s="17" t="s">
        <v>37</v>
      </c>
      <c r="J80" s="19">
        <f t="shared" si="0"/>
        <v>1</v>
      </c>
      <c r="K80" s="20" t="s">
        <v>47</v>
      </c>
      <c r="L80" s="20" t="s">
        <v>7</v>
      </c>
      <c r="M80" s="59"/>
      <c r="N80" s="60"/>
      <c r="O80" s="60"/>
      <c r="P80" s="61"/>
      <c r="Q80" s="60"/>
      <c r="R80" s="60"/>
      <c r="S80" s="62"/>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4">
        <f t="shared" si="1"/>
        <v>0</v>
      </c>
      <c r="BB80" s="64">
        <f t="shared" si="4"/>
        <v>0</v>
      </c>
      <c r="BC80" s="65" t="str">
        <f t="shared" si="3"/>
        <v>INR Zero Only</v>
      </c>
      <c r="IE80" s="22"/>
      <c r="IF80" s="22"/>
      <c r="IG80" s="22"/>
      <c r="IH80" s="22"/>
      <c r="II80" s="22"/>
    </row>
    <row r="81" spans="1:243" s="21" customFormat="1" ht="63.75">
      <c r="A81" s="47">
        <v>67</v>
      </c>
      <c r="B81" s="73" t="s">
        <v>132</v>
      </c>
      <c r="C81" s="16"/>
      <c r="D81" s="72">
        <v>5</v>
      </c>
      <c r="E81" s="77" t="s">
        <v>179</v>
      </c>
      <c r="F81" s="43"/>
      <c r="G81" s="23"/>
      <c r="H81" s="23"/>
      <c r="I81" s="17" t="s">
        <v>37</v>
      </c>
      <c r="J81" s="19">
        <f t="shared" si="0"/>
        <v>1</v>
      </c>
      <c r="K81" s="20" t="s">
        <v>47</v>
      </c>
      <c r="L81" s="20" t="s">
        <v>7</v>
      </c>
      <c r="M81" s="59"/>
      <c r="N81" s="60"/>
      <c r="O81" s="60"/>
      <c r="P81" s="61"/>
      <c r="Q81" s="60"/>
      <c r="R81" s="60"/>
      <c r="S81" s="62"/>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4">
        <f t="shared" si="1"/>
        <v>0</v>
      </c>
      <c r="BB81" s="64">
        <f t="shared" si="4"/>
        <v>0</v>
      </c>
      <c r="BC81" s="65" t="str">
        <f t="shared" si="3"/>
        <v>INR Zero Only</v>
      </c>
      <c r="IE81" s="22"/>
      <c r="IF81" s="22"/>
      <c r="IG81" s="22"/>
      <c r="IH81" s="22"/>
      <c r="II81" s="22"/>
    </row>
    <row r="82" spans="1:243" s="21" customFormat="1" ht="127.5">
      <c r="A82" s="47">
        <v>68</v>
      </c>
      <c r="B82" s="73" t="s">
        <v>133</v>
      </c>
      <c r="C82" s="16"/>
      <c r="D82" s="72">
        <v>12</v>
      </c>
      <c r="E82" s="77" t="s">
        <v>178</v>
      </c>
      <c r="F82" s="43"/>
      <c r="G82" s="23"/>
      <c r="H82" s="23"/>
      <c r="I82" s="17" t="s">
        <v>37</v>
      </c>
      <c r="J82" s="19">
        <f t="shared" si="0"/>
        <v>1</v>
      </c>
      <c r="K82" s="20" t="s">
        <v>47</v>
      </c>
      <c r="L82" s="20" t="s">
        <v>7</v>
      </c>
      <c r="M82" s="59"/>
      <c r="N82" s="60"/>
      <c r="O82" s="60"/>
      <c r="P82" s="61"/>
      <c r="Q82" s="60"/>
      <c r="R82" s="60"/>
      <c r="S82" s="62"/>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4">
        <f t="shared" si="1"/>
        <v>0</v>
      </c>
      <c r="BB82" s="64">
        <f t="shared" si="4"/>
        <v>0</v>
      </c>
      <c r="BC82" s="65" t="str">
        <f t="shared" si="3"/>
        <v>INR Zero Only</v>
      </c>
      <c r="IE82" s="22"/>
      <c r="IF82" s="22"/>
      <c r="IG82" s="22"/>
      <c r="IH82" s="22"/>
      <c r="II82" s="22"/>
    </row>
    <row r="83" spans="1:243" s="21" customFormat="1" ht="51">
      <c r="A83" s="47">
        <v>69</v>
      </c>
      <c r="B83" s="73" t="s">
        <v>134</v>
      </c>
      <c r="C83" s="16"/>
      <c r="D83" s="72">
        <v>13</v>
      </c>
      <c r="E83" s="77" t="s">
        <v>178</v>
      </c>
      <c r="F83" s="43"/>
      <c r="G83" s="23"/>
      <c r="H83" s="23"/>
      <c r="I83" s="17" t="s">
        <v>37</v>
      </c>
      <c r="J83" s="19">
        <f t="shared" si="0"/>
        <v>1</v>
      </c>
      <c r="K83" s="20" t="s">
        <v>47</v>
      </c>
      <c r="L83" s="20" t="s">
        <v>7</v>
      </c>
      <c r="M83" s="59"/>
      <c r="N83" s="60"/>
      <c r="O83" s="60"/>
      <c r="P83" s="61"/>
      <c r="Q83" s="60"/>
      <c r="R83" s="60"/>
      <c r="S83" s="62"/>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4">
        <f t="shared" si="1"/>
        <v>0</v>
      </c>
      <c r="BB83" s="64">
        <f t="shared" si="4"/>
        <v>0</v>
      </c>
      <c r="BC83" s="65" t="str">
        <f t="shared" si="3"/>
        <v>INR Zero Only</v>
      </c>
      <c r="IE83" s="22"/>
      <c r="IF83" s="22"/>
      <c r="IG83" s="22"/>
      <c r="IH83" s="22"/>
      <c r="II83" s="22"/>
    </row>
    <row r="84" spans="1:243" s="21" customFormat="1" ht="204">
      <c r="A84" s="47">
        <v>70</v>
      </c>
      <c r="B84" s="73" t="s">
        <v>135</v>
      </c>
      <c r="C84" s="16"/>
      <c r="D84" s="72">
        <v>8</v>
      </c>
      <c r="E84" s="77" t="s">
        <v>178</v>
      </c>
      <c r="F84" s="43"/>
      <c r="G84" s="23"/>
      <c r="H84" s="23"/>
      <c r="I84" s="17" t="s">
        <v>37</v>
      </c>
      <c r="J84" s="19">
        <f t="shared" si="0"/>
        <v>1</v>
      </c>
      <c r="K84" s="20" t="s">
        <v>47</v>
      </c>
      <c r="L84" s="20" t="s">
        <v>7</v>
      </c>
      <c r="M84" s="59"/>
      <c r="N84" s="60"/>
      <c r="O84" s="60"/>
      <c r="P84" s="61"/>
      <c r="Q84" s="60"/>
      <c r="R84" s="60"/>
      <c r="S84" s="62"/>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4">
        <f t="shared" si="1"/>
        <v>0</v>
      </c>
      <c r="BB84" s="64">
        <f t="shared" si="4"/>
        <v>0</v>
      </c>
      <c r="BC84" s="65" t="str">
        <f t="shared" si="3"/>
        <v>INR Zero Only</v>
      </c>
      <c r="IE84" s="22"/>
      <c r="IF84" s="22"/>
      <c r="IG84" s="22"/>
      <c r="IH84" s="22"/>
      <c r="II84" s="22"/>
    </row>
    <row r="85" spans="1:243" s="21" customFormat="1" ht="102">
      <c r="A85" s="47">
        <v>71</v>
      </c>
      <c r="B85" s="73" t="s">
        <v>136</v>
      </c>
      <c r="C85" s="16"/>
      <c r="D85" s="72">
        <v>12</v>
      </c>
      <c r="E85" s="77" t="s">
        <v>178</v>
      </c>
      <c r="F85" s="43"/>
      <c r="G85" s="23"/>
      <c r="H85" s="23"/>
      <c r="I85" s="17" t="s">
        <v>37</v>
      </c>
      <c r="J85" s="19">
        <f t="shared" si="0"/>
        <v>1</v>
      </c>
      <c r="K85" s="20" t="s">
        <v>47</v>
      </c>
      <c r="L85" s="20" t="s">
        <v>7</v>
      </c>
      <c r="M85" s="59"/>
      <c r="N85" s="60"/>
      <c r="O85" s="60"/>
      <c r="P85" s="61"/>
      <c r="Q85" s="60"/>
      <c r="R85" s="60"/>
      <c r="S85" s="62"/>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4">
        <f t="shared" si="1"/>
        <v>0</v>
      </c>
      <c r="BB85" s="64">
        <f t="shared" si="4"/>
        <v>0</v>
      </c>
      <c r="BC85" s="65" t="str">
        <f t="shared" si="3"/>
        <v>INR Zero Only</v>
      </c>
      <c r="IE85" s="22"/>
      <c r="IF85" s="22"/>
      <c r="IG85" s="22"/>
      <c r="IH85" s="22"/>
      <c r="II85" s="22"/>
    </row>
    <row r="86" spans="1:243" s="21" customFormat="1" ht="63.75">
      <c r="A86" s="47">
        <v>72</v>
      </c>
      <c r="B86" s="73" t="s">
        <v>137</v>
      </c>
      <c r="C86" s="16"/>
      <c r="D86" s="72">
        <v>16</v>
      </c>
      <c r="E86" s="77" t="s">
        <v>178</v>
      </c>
      <c r="F86" s="43"/>
      <c r="G86" s="23"/>
      <c r="H86" s="23"/>
      <c r="I86" s="17" t="s">
        <v>37</v>
      </c>
      <c r="J86" s="19">
        <f t="shared" si="0"/>
        <v>1</v>
      </c>
      <c r="K86" s="20" t="s">
        <v>47</v>
      </c>
      <c r="L86" s="20" t="s">
        <v>7</v>
      </c>
      <c r="M86" s="59"/>
      <c r="N86" s="60"/>
      <c r="O86" s="60"/>
      <c r="P86" s="61"/>
      <c r="Q86" s="60"/>
      <c r="R86" s="60"/>
      <c r="S86" s="62"/>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4">
        <f t="shared" si="1"/>
        <v>0</v>
      </c>
      <c r="BB86" s="64">
        <f t="shared" si="4"/>
        <v>0</v>
      </c>
      <c r="BC86" s="65" t="str">
        <f t="shared" si="3"/>
        <v>INR Zero Only</v>
      </c>
      <c r="IE86" s="22"/>
      <c r="IF86" s="22"/>
      <c r="IG86" s="22"/>
      <c r="IH86" s="22"/>
      <c r="II86" s="22"/>
    </row>
    <row r="87" spans="1:243" s="21" customFormat="1" ht="114.75">
      <c r="A87" s="47">
        <v>73</v>
      </c>
      <c r="B87" s="73" t="s">
        <v>138</v>
      </c>
      <c r="C87" s="16"/>
      <c r="D87" s="72">
        <v>20</v>
      </c>
      <c r="E87" s="77" t="s">
        <v>178</v>
      </c>
      <c r="F87" s="43"/>
      <c r="G87" s="23"/>
      <c r="H87" s="23"/>
      <c r="I87" s="17" t="s">
        <v>37</v>
      </c>
      <c r="J87" s="19">
        <f t="shared" si="0"/>
        <v>1</v>
      </c>
      <c r="K87" s="20" t="s">
        <v>47</v>
      </c>
      <c r="L87" s="20" t="s">
        <v>7</v>
      </c>
      <c r="M87" s="59"/>
      <c r="N87" s="60"/>
      <c r="O87" s="60"/>
      <c r="P87" s="61"/>
      <c r="Q87" s="60"/>
      <c r="R87" s="60"/>
      <c r="S87" s="62"/>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4">
        <f t="shared" si="1"/>
        <v>0</v>
      </c>
      <c r="BB87" s="64">
        <f t="shared" si="4"/>
        <v>0</v>
      </c>
      <c r="BC87" s="65" t="str">
        <f t="shared" si="3"/>
        <v>INR Zero Only</v>
      </c>
      <c r="IE87" s="22"/>
      <c r="IF87" s="22"/>
      <c r="IG87" s="22"/>
      <c r="IH87" s="22"/>
      <c r="II87" s="22"/>
    </row>
    <row r="88" spans="1:243" s="21" customFormat="1" ht="51">
      <c r="A88" s="47">
        <v>74</v>
      </c>
      <c r="B88" s="73" t="s">
        <v>139</v>
      </c>
      <c r="C88" s="16"/>
      <c r="D88" s="72">
        <v>22</v>
      </c>
      <c r="E88" s="77" t="s">
        <v>178</v>
      </c>
      <c r="F88" s="43"/>
      <c r="G88" s="23"/>
      <c r="H88" s="23"/>
      <c r="I88" s="17" t="s">
        <v>37</v>
      </c>
      <c r="J88" s="19">
        <f t="shared" si="0"/>
        <v>1</v>
      </c>
      <c r="K88" s="20" t="s">
        <v>47</v>
      </c>
      <c r="L88" s="20" t="s">
        <v>7</v>
      </c>
      <c r="M88" s="59"/>
      <c r="N88" s="60"/>
      <c r="O88" s="60"/>
      <c r="P88" s="61"/>
      <c r="Q88" s="60"/>
      <c r="R88" s="60"/>
      <c r="S88" s="62"/>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4">
        <f t="shared" si="1"/>
        <v>0</v>
      </c>
      <c r="BB88" s="64">
        <f t="shared" si="4"/>
        <v>0</v>
      </c>
      <c r="BC88" s="65" t="str">
        <f t="shared" si="3"/>
        <v>INR Zero Only</v>
      </c>
      <c r="IE88" s="22"/>
      <c r="IF88" s="22"/>
      <c r="IG88" s="22"/>
      <c r="IH88" s="22"/>
      <c r="II88" s="22"/>
    </row>
    <row r="89" spans="1:243" s="21" customFormat="1" ht="51">
      <c r="A89" s="47">
        <v>75</v>
      </c>
      <c r="B89" s="73" t="s">
        <v>140</v>
      </c>
      <c r="C89" s="16"/>
      <c r="D89" s="72">
        <v>29</v>
      </c>
      <c r="E89" s="77" t="s">
        <v>178</v>
      </c>
      <c r="F89" s="43"/>
      <c r="G89" s="23"/>
      <c r="H89" s="23"/>
      <c r="I89" s="17" t="s">
        <v>37</v>
      </c>
      <c r="J89" s="19">
        <f t="shared" si="0"/>
        <v>1</v>
      </c>
      <c r="K89" s="20" t="s">
        <v>47</v>
      </c>
      <c r="L89" s="20" t="s">
        <v>7</v>
      </c>
      <c r="M89" s="59"/>
      <c r="N89" s="60"/>
      <c r="O89" s="60"/>
      <c r="P89" s="61"/>
      <c r="Q89" s="60"/>
      <c r="R89" s="60"/>
      <c r="S89" s="62"/>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4">
        <f t="shared" si="1"/>
        <v>0</v>
      </c>
      <c r="BB89" s="64">
        <f t="shared" si="4"/>
        <v>0</v>
      </c>
      <c r="BC89" s="65" t="str">
        <f t="shared" si="3"/>
        <v>INR Zero Only</v>
      </c>
      <c r="IE89" s="22"/>
      <c r="IF89" s="22"/>
      <c r="IG89" s="22"/>
      <c r="IH89" s="22"/>
      <c r="II89" s="22"/>
    </row>
    <row r="90" spans="1:243" s="21" customFormat="1" ht="51">
      <c r="A90" s="47">
        <v>76</v>
      </c>
      <c r="B90" s="73" t="s">
        <v>141</v>
      </c>
      <c r="C90" s="16"/>
      <c r="D90" s="72">
        <v>11</v>
      </c>
      <c r="E90" s="77" t="s">
        <v>178</v>
      </c>
      <c r="F90" s="43"/>
      <c r="G90" s="23"/>
      <c r="H90" s="23"/>
      <c r="I90" s="17" t="s">
        <v>37</v>
      </c>
      <c r="J90" s="19">
        <f t="shared" si="0"/>
        <v>1</v>
      </c>
      <c r="K90" s="20" t="s">
        <v>47</v>
      </c>
      <c r="L90" s="20" t="s">
        <v>7</v>
      </c>
      <c r="M90" s="59"/>
      <c r="N90" s="60"/>
      <c r="O90" s="60"/>
      <c r="P90" s="61"/>
      <c r="Q90" s="60"/>
      <c r="R90" s="60"/>
      <c r="S90" s="62"/>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4">
        <f t="shared" si="1"/>
        <v>0</v>
      </c>
      <c r="BB90" s="64">
        <f t="shared" si="4"/>
        <v>0</v>
      </c>
      <c r="BC90" s="65" t="str">
        <f t="shared" si="3"/>
        <v>INR Zero Only</v>
      </c>
      <c r="IE90" s="22"/>
      <c r="IF90" s="22"/>
      <c r="IG90" s="22"/>
      <c r="IH90" s="22"/>
      <c r="II90" s="22"/>
    </row>
    <row r="91" spans="1:243" s="21" customFormat="1" ht="63.75">
      <c r="A91" s="47">
        <v>77</v>
      </c>
      <c r="B91" s="73" t="s">
        <v>142</v>
      </c>
      <c r="C91" s="16"/>
      <c r="D91" s="78"/>
      <c r="E91" s="79"/>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IE91" s="22"/>
      <c r="IF91" s="22"/>
      <c r="IG91" s="22"/>
      <c r="IH91" s="22"/>
      <c r="II91" s="22"/>
    </row>
    <row r="92" spans="1:243" s="21" customFormat="1" ht="15">
      <c r="A92" s="47">
        <v>77.1</v>
      </c>
      <c r="B92" s="73" t="s">
        <v>143</v>
      </c>
      <c r="C92" s="16"/>
      <c r="D92" s="72">
        <v>160</v>
      </c>
      <c r="E92" s="77" t="s">
        <v>180</v>
      </c>
      <c r="F92" s="43"/>
      <c r="G92" s="23"/>
      <c r="H92" s="23"/>
      <c r="I92" s="17" t="s">
        <v>37</v>
      </c>
      <c r="J92" s="19">
        <f t="shared" si="0"/>
        <v>1</v>
      </c>
      <c r="K92" s="20" t="s">
        <v>47</v>
      </c>
      <c r="L92" s="20" t="s">
        <v>7</v>
      </c>
      <c r="M92" s="59"/>
      <c r="N92" s="60"/>
      <c r="O92" s="60"/>
      <c r="P92" s="61"/>
      <c r="Q92" s="60"/>
      <c r="R92" s="60"/>
      <c r="S92" s="62"/>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4">
        <f t="shared" si="1"/>
        <v>0</v>
      </c>
      <c r="BB92" s="64">
        <f aca="true" t="shared" si="5" ref="BB92:BB127">BA92+SUM(N92:AZ92)</f>
        <v>0</v>
      </c>
      <c r="BC92" s="65" t="str">
        <f t="shared" si="3"/>
        <v>INR Zero Only</v>
      </c>
      <c r="IE92" s="22"/>
      <c r="IF92" s="22"/>
      <c r="IG92" s="22"/>
      <c r="IH92" s="22"/>
      <c r="II92" s="22"/>
    </row>
    <row r="93" spans="1:243" s="21" customFormat="1" ht="15">
      <c r="A93" s="47">
        <v>77.2</v>
      </c>
      <c r="B93" s="73" t="s">
        <v>144</v>
      </c>
      <c r="C93" s="16"/>
      <c r="D93" s="72">
        <v>105</v>
      </c>
      <c r="E93" s="77" t="s">
        <v>180</v>
      </c>
      <c r="F93" s="43"/>
      <c r="G93" s="23"/>
      <c r="H93" s="23"/>
      <c r="I93" s="17" t="s">
        <v>37</v>
      </c>
      <c r="J93" s="19">
        <f t="shared" si="0"/>
        <v>1</v>
      </c>
      <c r="K93" s="20" t="s">
        <v>47</v>
      </c>
      <c r="L93" s="20" t="s">
        <v>7</v>
      </c>
      <c r="M93" s="59"/>
      <c r="N93" s="60"/>
      <c r="O93" s="60"/>
      <c r="P93" s="61"/>
      <c r="Q93" s="60"/>
      <c r="R93" s="60"/>
      <c r="S93" s="62"/>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4">
        <f t="shared" si="1"/>
        <v>0</v>
      </c>
      <c r="BB93" s="64">
        <f t="shared" si="5"/>
        <v>0</v>
      </c>
      <c r="BC93" s="65" t="str">
        <f t="shared" si="3"/>
        <v>INR Zero Only</v>
      </c>
      <c r="IE93" s="22"/>
      <c r="IF93" s="22"/>
      <c r="IG93" s="22"/>
      <c r="IH93" s="22"/>
      <c r="II93" s="22"/>
    </row>
    <row r="94" spans="1:243" s="21" customFormat="1" ht="51">
      <c r="A94" s="47">
        <v>78</v>
      </c>
      <c r="B94" s="73" t="s">
        <v>145</v>
      </c>
      <c r="C94" s="16"/>
      <c r="D94" s="72">
        <v>15</v>
      </c>
      <c r="E94" s="77" t="s">
        <v>178</v>
      </c>
      <c r="F94" s="43"/>
      <c r="G94" s="23"/>
      <c r="H94" s="23"/>
      <c r="I94" s="17" t="s">
        <v>37</v>
      </c>
      <c r="J94" s="19">
        <f t="shared" si="0"/>
        <v>1</v>
      </c>
      <c r="K94" s="20" t="s">
        <v>47</v>
      </c>
      <c r="L94" s="20" t="s">
        <v>7</v>
      </c>
      <c r="M94" s="59"/>
      <c r="N94" s="60"/>
      <c r="O94" s="60"/>
      <c r="P94" s="61"/>
      <c r="Q94" s="60"/>
      <c r="R94" s="60"/>
      <c r="S94" s="62"/>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4">
        <f t="shared" si="1"/>
        <v>0</v>
      </c>
      <c r="BB94" s="64">
        <f t="shared" si="5"/>
        <v>0</v>
      </c>
      <c r="BC94" s="65" t="str">
        <f t="shared" si="3"/>
        <v>INR Zero Only</v>
      </c>
      <c r="IE94" s="22"/>
      <c r="IF94" s="22"/>
      <c r="IG94" s="22"/>
      <c r="IH94" s="22"/>
      <c r="II94" s="22"/>
    </row>
    <row r="95" spans="1:243" s="21" customFormat="1" ht="63.75">
      <c r="A95" s="47">
        <v>79</v>
      </c>
      <c r="B95" s="73" t="s">
        <v>146</v>
      </c>
      <c r="C95" s="16"/>
      <c r="D95" s="72">
        <v>21</v>
      </c>
      <c r="E95" s="77" t="s">
        <v>178</v>
      </c>
      <c r="F95" s="43"/>
      <c r="G95" s="23"/>
      <c r="H95" s="23"/>
      <c r="I95" s="17" t="s">
        <v>37</v>
      </c>
      <c r="J95" s="19">
        <f t="shared" si="0"/>
        <v>1</v>
      </c>
      <c r="K95" s="20" t="s">
        <v>47</v>
      </c>
      <c r="L95" s="20" t="s">
        <v>7</v>
      </c>
      <c r="M95" s="59"/>
      <c r="N95" s="60"/>
      <c r="O95" s="60"/>
      <c r="P95" s="61"/>
      <c r="Q95" s="60"/>
      <c r="R95" s="60"/>
      <c r="S95" s="62"/>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4">
        <f t="shared" si="1"/>
        <v>0</v>
      </c>
      <c r="BB95" s="64">
        <f t="shared" si="5"/>
        <v>0</v>
      </c>
      <c r="BC95" s="65" t="str">
        <f t="shared" si="3"/>
        <v>INR Zero Only</v>
      </c>
      <c r="IE95" s="22"/>
      <c r="IF95" s="22"/>
      <c r="IG95" s="22"/>
      <c r="IH95" s="22"/>
      <c r="II95" s="22"/>
    </row>
    <row r="96" spans="1:243" s="21" customFormat="1" ht="38.25">
      <c r="A96" s="47">
        <v>80</v>
      </c>
      <c r="B96" s="73" t="s">
        <v>147</v>
      </c>
      <c r="C96" s="16"/>
      <c r="D96" s="72">
        <v>21</v>
      </c>
      <c r="E96" s="77" t="s">
        <v>178</v>
      </c>
      <c r="F96" s="43"/>
      <c r="G96" s="23"/>
      <c r="H96" s="23"/>
      <c r="I96" s="17" t="s">
        <v>37</v>
      </c>
      <c r="J96" s="19">
        <f t="shared" si="0"/>
        <v>1</v>
      </c>
      <c r="K96" s="20" t="s">
        <v>47</v>
      </c>
      <c r="L96" s="20" t="s">
        <v>7</v>
      </c>
      <c r="M96" s="59"/>
      <c r="N96" s="60"/>
      <c r="O96" s="60"/>
      <c r="P96" s="61"/>
      <c r="Q96" s="60"/>
      <c r="R96" s="60"/>
      <c r="S96" s="62"/>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4">
        <f t="shared" si="1"/>
        <v>0</v>
      </c>
      <c r="BB96" s="64">
        <f t="shared" si="5"/>
        <v>0</v>
      </c>
      <c r="BC96" s="65" t="str">
        <f t="shared" si="3"/>
        <v>INR Zero Only</v>
      </c>
      <c r="IE96" s="22"/>
      <c r="IF96" s="22"/>
      <c r="IG96" s="22"/>
      <c r="IH96" s="22"/>
      <c r="II96" s="22"/>
    </row>
    <row r="97" spans="1:243" s="21" customFormat="1" ht="51">
      <c r="A97" s="47">
        <v>81</v>
      </c>
      <c r="B97" s="73" t="s">
        <v>148</v>
      </c>
      <c r="C97" s="16"/>
      <c r="D97" s="72">
        <v>25</v>
      </c>
      <c r="E97" s="77" t="s">
        <v>178</v>
      </c>
      <c r="F97" s="43"/>
      <c r="G97" s="23"/>
      <c r="H97" s="23"/>
      <c r="I97" s="17" t="s">
        <v>37</v>
      </c>
      <c r="J97" s="19">
        <f t="shared" si="0"/>
        <v>1</v>
      </c>
      <c r="K97" s="20" t="s">
        <v>47</v>
      </c>
      <c r="L97" s="20" t="s">
        <v>7</v>
      </c>
      <c r="M97" s="59"/>
      <c r="N97" s="60"/>
      <c r="O97" s="60"/>
      <c r="P97" s="61"/>
      <c r="Q97" s="60"/>
      <c r="R97" s="60"/>
      <c r="S97" s="62"/>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4">
        <f t="shared" si="1"/>
        <v>0</v>
      </c>
      <c r="BB97" s="64">
        <f t="shared" si="5"/>
        <v>0</v>
      </c>
      <c r="BC97" s="65" t="str">
        <f t="shared" si="3"/>
        <v>INR Zero Only</v>
      </c>
      <c r="IE97" s="22"/>
      <c r="IF97" s="22"/>
      <c r="IG97" s="22"/>
      <c r="IH97" s="22"/>
      <c r="II97" s="22"/>
    </row>
    <row r="98" spans="1:243" s="21" customFormat="1" ht="76.5">
      <c r="A98" s="47">
        <v>82</v>
      </c>
      <c r="B98" s="73" t="s">
        <v>149</v>
      </c>
      <c r="C98" s="16"/>
      <c r="D98" s="72">
        <v>15</v>
      </c>
      <c r="E98" s="77" t="s">
        <v>178</v>
      </c>
      <c r="F98" s="43"/>
      <c r="G98" s="23"/>
      <c r="H98" s="23"/>
      <c r="I98" s="17" t="s">
        <v>37</v>
      </c>
      <c r="J98" s="19">
        <f t="shared" si="0"/>
        <v>1</v>
      </c>
      <c r="K98" s="20" t="s">
        <v>47</v>
      </c>
      <c r="L98" s="20" t="s">
        <v>7</v>
      </c>
      <c r="M98" s="59"/>
      <c r="N98" s="60"/>
      <c r="O98" s="60"/>
      <c r="P98" s="61"/>
      <c r="Q98" s="60"/>
      <c r="R98" s="60"/>
      <c r="S98" s="62"/>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4">
        <f t="shared" si="1"/>
        <v>0</v>
      </c>
      <c r="BB98" s="64">
        <f t="shared" si="5"/>
        <v>0</v>
      </c>
      <c r="BC98" s="65" t="str">
        <f t="shared" si="3"/>
        <v>INR Zero Only</v>
      </c>
      <c r="IE98" s="22"/>
      <c r="IF98" s="22"/>
      <c r="IG98" s="22"/>
      <c r="IH98" s="22"/>
      <c r="II98" s="22"/>
    </row>
    <row r="99" spans="1:243" s="21" customFormat="1" ht="38.25">
      <c r="A99" s="47">
        <v>83</v>
      </c>
      <c r="B99" s="73" t="s">
        <v>150</v>
      </c>
      <c r="C99" s="16"/>
      <c r="D99" s="72">
        <v>18</v>
      </c>
      <c r="E99" s="77" t="s">
        <v>178</v>
      </c>
      <c r="F99" s="43"/>
      <c r="G99" s="23"/>
      <c r="H99" s="23"/>
      <c r="I99" s="17" t="s">
        <v>37</v>
      </c>
      <c r="J99" s="19">
        <f t="shared" si="0"/>
        <v>1</v>
      </c>
      <c r="K99" s="20" t="s">
        <v>47</v>
      </c>
      <c r="L99" s="20" t="s">
        <v>7</v>
      </c>
      <c r="M99" s="59"/>
      <c r="N99" s="60"/>
      <c r="O99" s="60"/>
      <c r="P99" s="61"/>
      <c r="Q99" s="60"/>
      <c r="R99" s="60"/>
      <c r="S99" s="62"/>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4">
        <f t="shared" si="1"/>
        <v>0</v>
      </c>
      <c r="BB99" s="64">
        <f t="shared" si="5"/>
        <v>0</v>
      </c>
      <c r="BC99" s="65" t="str">
        <f t="shared" si="3"/>
        <v>INR Zero Only</v>
      </c>
      <c r="IE99" s="22"/>
      <c r="IF99" s="22"/>
      <c r="IG99" s="22"/>
      <c r="IH99" s="22"/>
      <c r="II99" s="22"/>
    </row>
    <row r="100" spans="1:243" s="21" customFormat="1" ht="51">
      <c r="A100" s="47">
        <v>84</v>
      </c>
      <c r="B100" s="73" t="s">
        <v>151</v>
      </c>
      <c r="C100" s="16"/>
      <c r="D100" s="72">
        <v>60</v>
      </c>
      <c r="E100" s="77" t="s">
        <v>178</v>
      </c>
      <c r="F100" s="43"/>
      <c r="G100" s="23"/>
      <c r="H100" s="23"/>
      <c r="I100" s="17" t="s">
        <v>37</v>
      </c>
      <c r="J100" s="19">
        <f t="shared" si="0"/>
        <v>1</v>
      </c>
      <c r="K100" s="20" t="s">
        <v>47</v>
      </c>
      <c r="L100" s="20" t="s">
        <v>7</v>
      </c>
      <c r="M100" s="59"/>
      <c r="N100" s="60"/>
      <c r="O100" s="60"/>
      <c r="P100" s="61"/>
      <c r="Q100" s="60"/>
      <c r="R100" s="60"/>
      <c r="S100" s="62"/>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4">
        <f t="shared" si="1"/>
        <v>0</v>
      </c>
      <c r="BB100" s="64">
        <f t="shared" si="5"/>
        <v>0</v>
      </c>
      <c r="BC100" s="65" t="str">
        <f t="shared" si="3"/>
        <v>INR Zero Only</v>
      </c>
      <c r="IE100" s="22"/>
      <c r="IF100" s="22"/>
      <c r="IG100" s="22"/>
      <c r="IH100" s="22"/>
      <c r="II100" s="22"/>
    </row>
    <row r="101" spans="1:243" s="21" customFormat="1" ht="38.25">
      <c r="A101" s="47">
        <v>85</v>
      </c>
      <c r="B101" s="73" t="s">
        <v>152</v>
      </c>
      <c r="C101" s="16"/>
      <c r="D101" s="78"/>
      <c r="E101" s="79"/>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IE101" s="22"/>
      <c r="IF101" s="22"/>
      <c r="IG101" s="22"/>
      <c r="IH101" s="22"/>
      <c r="II101" s="22"/>
    </row>
    <row r="102" spans="1:243" s="21" customFormat="1" ht="15">
      <c r="A102" s="47">
        <v>85.1</v>
      </c>
      <c r="B102" s="73" t="s">
        <v>153</v>
      </c>
      <c r="C102" s="16"/>
      <c r="D102" s="72">
        <v>12</v>
      </c>
      <c r="E102" s="77" t="s">
        <v>178</v>
      </c>
      <c r="F102" s="43"/>
      <c r="G102" s="23"/>
      <c r="H102" s="23"/>
      <c r="I102" s="17" t="s">
        <v>37</v>
      </c>
      <c r="J102" s="19">
        <f t="shared" si="0"/>
        <v>1</v>
      </c>
      <c r="K102" s="20" t="s">
        <v>47</v>
      </c>
      <c r="L102" s="20" t="s">
        <v>7</v>
      </c>
      <c r="M102" s="59"/>
      <c r="N102" s="60"/>
      <c r="O102" s="60"/>
      <c r="P102" s="61"/>
      <c r="Q102" s="60"/>
      <c r="R102" s="60"/>
      <c r="S102" s="62"/>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4">
        <f t="shared" si="1"/>
        <v>0</v>
      </c>
      <c r="BB102" s="64">
        <f t="shared" si="5"/>
        <v>0</v>
      </c>
      <c r="BC102" s="65" t="str">
        <f t="shared" si="3"/>
        <v>INR Zero Only</v>
      </c>
      <c r="IE102" s="22"/>
      <c r="IF102" s="22"/>
      <c r="IG102" s="22"/>
      <c r="IH102" s="22"/>
      <c r="II102" s="22"/>
    </row>
    <row r="103" spans="1:243" s="21" customFormat="1" ht="15">
      <c r="A103" s="47">
        <v>85.2</v>
      </c>
      <c r="B103" s="73" t="s">
        <v>154</v>
      </c>
      <c r="C103" s="16"/>
      <c r="D103" s="72">
        <v>12</v>
      </c>
      <c r="E103" s="77" t="s">
        <v>178</v>
      </c>
      <c r="F103" s="43"/>
      <c r="G103" s="23"/>
      <c r="H103" s="23"/>
      <c r="I103" s="17" t="s">
        <v>37</v>
      </c>
      <c r="J103" s="19">
        <f t="shared" si="0"/>
        <v>1</v>
      </c>
      <c r="K103" s="20" t="s">
        <v>47</v>
      </c>
      <c r="L103" s="20" t="s">
        <v>7</v>
      </c>
      <c r="M103" s="59"/>
      <c r="N103" s="60"/>
      <c r="O103" s="60"/>
      <c r="P103" s="61"/>
      <c r="Q103" s="60"/>
      <c r="R103" s="60"/>
      <c r="S103" s="62"/>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4">
        <f t="shared" si="1"/>
        <v>0</v>
      </c>
      <c r="BB103" s="64">
        <f t="shared" si="5"/>
        <v>0</v>
      </c>
      <c r="BC103" s="65" t="str">
        <f t="shared" si="3"/>
        <v>INR Zero Only</v>
      </c>
      <c r="IE103" s="22"/>
      <c r="IF103" s="22"/>
      <c r="IG103" s="22"/>
      <c r="IH103" s="22"/>
      <c r="II103" s="22"/>
    </row>
    <row r="104" spans="1:243" s="21" customFormat="1" ht="38.25">
      <c r="A104" s="47">
        <v>86</v>
      </c>
      <c r="B104" s="73" t="s">
        <v>155</v>
      </c>
      <c r="C104" s="16"/>
      <c r="D104" s="72">
        <v>45</v>
      </c>
      <c r="E104" s="77" t="s">
        <v>178</v>
      </c>
      <c r="F104" s="43"/>
      <c r="G104" s="23"/>
      <c r="H104" s="23"/>
      <c r="I104" s="17" t="s">
        <v>37</v>
      </c>
      <c r="J104" s="19">
        <f t="shared" si="0"/>
        <v>1</v>
      </c>
      <c r="K104" s="20" t="s">
        <v>47</v>
      </c>
      <c r="L104" s="20" t="s">
        <v>7</v>
      </c>
      <c r="M104" s="59"/>
      <c r="N104" s="60"/>
      <c r="O104" s="60"/>
      <c r="P104" s="61"/>
      <c r="Q104" s="60"/>
      <c r="R104" s="60"/>
      <c r="S104" s="62"/>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4">
        <f t="shared" si="1"/>
        <v>0</v>
      </c>
      <c r="BB104" s="64">
        <f t="shared" si="5"/>
        <v>0</v>
      </c>
      <c r="BC104" s="65" t="str">
        <f t="shared" si="3"/>
        <v>INR Zero Only</v>
      </c>
      <c r="IE104" s="22"/>
      <c r="IF104" s="22"/>
      <c r="IG104" s="22"/>
      <c r="IH104" s="22"/>
      <c r="II104" s="22"/>
    </row>
    <row r="105" spans="1:243" s="21" customFormat="1" ht="102">
      <c r="A105" s="47">
        <v>87</v>
      </c>
      <c r="B105" s="73" t="s">
        <v>156</v>
      </c>
      <c r="C105" s="16"/>
      <c r="D105" s="72">
        <v>48.83</v>
      </c>
      <c r="E105" s="76" t="s">
        <v>175</v>
      </c>
      <c r="F105" s="43"/>
      <c r="G105" s="23"/>
      <c r="H105" s="23"/>
      <c r="I105" s="17" t="s">
        <v>37</v>
      </c>
      <c r="J105" s="19">
        <f t="shared" si="0"/>
        <v>1</v>
      </c>
      <c r="K105" s="20" t="s">
        <v>47</v>
      </c>
      <c r="L105" s="20" t="s">
        <v>7</v>
      </c>
      <c r="M105" s="59"/>
      <c r="N105" s="60"/>
      <c r="O105" s="60"/>
      <c r="P105" s="61"/>
      <c r="Q105" s="60"/>
      <c r="R105" s="60"/>
      <c r="S105" s="62"/>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4">
        <f t="shared" si="1"/>
        <v>0</v>
      </c>
      <c r="BB105" s="64">
        <f t="shared" si="5"/>
        <v>0</v>
      </c>
      <c r="BC105" s="65" t="str">
        <f t="shared" si="3"/>
        <v>INR Zero Only</v>
      </c>
      <c r="IE105" s="22"/>
      <c r="IF105" s="22"/>
      <c r="IG105" s="22"/>
      <c r="IH105" s="22"/>
      <c r="II105" s="22"/>
    </row>
    <row r="106" spans="1:243" s="21" customFormat="1" ht="102">
      <c r="A106" s="47">
        <v>88</v>
      </c>
      <c r="B106" s="73" t="s">
        <v>157</v>
      </c>
      <c r="C106" s="16"/>
      <c r="D106" s="72">
        <v>8.34</v>
      </c>
      <c r="E106" s="76" t="s">
        <v>175</v>
      </c>
      <c r="F106" s="43"/>
      <c r="G106" s="23"/>
      <c r="H106" s="23"/>
      <c r="I106" s="17" t="s">
        <v>37</v>
      </c>
      <c r="J106" s="19">
        <f t="shared" si="0"/>
        <v>1</v>
      </c>
      <c r="K106" s="20" t="s">
        <v>47</v>
      </c>
      <c r="L106" s="20" t="s">
        <v>7</v>
      </c>
      <c r="M106" s="59"/>
      <c r="N106" s="60"/>
      <c r="O106" s="60"/>
      <c r="P106" s="61"/>
      <c r="Q106" s="60"/>
      <c r="R106" s="60"/>
      <c r="S106" s="62"/>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4">
        <f t="shared" si="1"/>
        <v>0</v>
      </c>
      <c r="BB106" s="64">
        <f t="shared" si="5"/>
        <v>0</v>
      </c>
      <c r="BC106" s="65" t="str">
        <f t="shared" si="3"/>
        <v>INR Zero Only</v>
      </c>
      <c r="IE106" s="22"/>
      <c r="IF106" s="22"/>
      <c r="IG106" s="22"/>
      <c r="IH106" s="22"/>
      <c r="II106" s="22"/>
    </row>
    <row r="107" spans="1:243" s="21" customFormat="1" ht="89.25">
      <c r="A107" s="47">
        <v>89</v>
      </c>
      <c r="B107" s="73" t="s">
        <v>158</v>
      </c>
      <c r="C107" s="16"/>
      <c r="D107" s="72">
        <v>6</v>
      </c>
      <c r="E107" s="76" t="s">
        <v>178</v>
      </c>
      <c r="F107" s="43"/>
      <c r="G107" s="23"/>
      <c r="H107" s="23"/>
      <c r="I107" s="17" t="s">
        <v>37</v>
      </c>
      <c r="J107" s="19">
        <f t="shared" si="0"/>
        <v>1</v>
      </c>
      <c r="K107" s="20" t="s">
        <v>47</v>
      </c>
      <c r="L107" s="20" t="s">
        <v>7</v>
      </c>
      <c r="M107" s="59"/>
      <c r="N107" s="60"/>
      <c r="O107" s="60"/>
      <c r="P107" s="61"/>
      <c r="Q107" s="60"/>
      <c r="R107" s="60"/>
      <c r="S107" s="62"/>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4">
        <f t="shared" si="1"/>
        <v>0</v>
      </c>
      <c r="BB107" s="64">
        <f t="shared" si="5"/>
        <v>0</v>
      </c>
      <c r="BC107" s="65" t="str">
        <f t="shared" si="3"/>
        <v>INR Zero Only</v>
      </c>
      <c r="IE107" s="22"/>
      <c r="IF107" s="22"/>
      <c r="IG107" s="22"/>
      <c r="IH107" s="22"/>
      <c r="II107" s="22"/>
    </row>
    <row r="108" spans="1:243" s="21" customFormat="1" ht="51">
      <c r="A108" s="47">
        <v>90</v>
      </c>
      <c r="B108" s="73" t="s">
        <v>159</v>
      </c>
      <c r="C108" s="16"/>
      <c r="D108" s="72">
        <v>10</v>
      </c>
      <c r="E108" s="76" t="s">
        <v>57</v>
      </c>
      <c r="F108" s="43"/>
      <c r="G108" s="23"/>
      <c r="H108" s="23"/>
      <c r="I108" s="17" t="s">
        <v>37</v>
      </c>
      <c r="J108" s="19">
        <f t="shared" si="0"/>
        <v>1</v>
      </c>
      <c r="K108" s="20" t="s">
        <v>47</v>
      </c>
      <c r="L108" s="20" t="s">
        <v>7</v>
      </c>
      <c r="M108" s="59"/>
      <c r="N108" s="60"/>
      <c r="O108" s="60"/>
      <c r="P108" s="61"/>
      <c r="Q108" s="60"/>
      <c r="R108" s="60"/>
      <c r="S108" s="62"/>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4">
        <f t="shared" si="1"/>
        <v>0</v>
      </c>
      <c r="BB108" s="64">
        <f t="shared" si="5"/>
        <v>0</v>
      </c>
      <c r="BC108" s="65" t="str">
        <f t="shared" si="3"/>
        <v>INR Zero Only</v>
      </c>
      <c r="IE108" s="22"/>
      <c r="IF108" s="22"/>
      <c r="IG108" s="22"/>
      <c r="IH108" s="22"/>
      <c r="II108" s="22"/>
    </row>
    <row r="109" spans="1:243" s="21" customFormat="1" ht="51">
      <c r="A109" s="47">
        <v>91</v>
      </c>
      <c r="B109" s="73" t="s">
        <v>160</v>
      </c>
      <c r="C109" s="16"/>
      <c r="D109" s="72">
        <v>10</v>
      </c>
      <c r="E109" s="76" t="s">
        <v>57</v>
      </c>
      <c r="F109" s="43"/>
      <c r="G109" s="23"/>
      <c r="H109" s="23"/>
      <c r="I109" s="17" t="s">
        <v>37</v>
      </c>
      <c r="J109" s="19">
        <f t="shared" si="0"/>
        <v>1</v>
      </c>
      <c r="K109" s="20" t="s">
        <v>47</v>
      </c>
      <c r="L109" s="20" t="s">
        <v>7</v>
      </c>
      <c r="M109" s="59"/>
      <c r="N109" s="60"/>
      <c r="O109" s="60"/>
      <c r="P109" s="61"/>
      <c r="Q109" s="60"/>
      <c r="R109" s="60"/>
      <c r="S109" s="62"/>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4">
        <f t="shared" si="1"/>
        <v>0</v>
      </c>
      <c r="BB109" s="64">
        <f t="shared" si="5"/>
        <v>0</v>
      </c>
      <c r="BC109" s="65" t="str">
        <f t="shared" si="3"/>
        <v>INR Zero Only</v>
      </c>
      <c r="IE109" s="22"/>
      <c r="IF109" s="22"/>
      <c r="IG109" s="22"/>
      <c r="IH109" s="22"/>
      <c r="II109" s="22"/>
    </row>
    <row r="110" spans="1:243" s="21" customFormat="1" ht="51">
      <c r="A110" s="47">
        <v>92</v>
      </c>
      <c r="B110" s="73" t="s">
        <v>161</v>
      </c>
      <c r="C110" s="16"/>
      <c r="D110" s="72">
        <v>58.2</v>
      </c>
      <c r="E110" s="76" t="s">
        <v>56</v>
      </c>
      <c r="F110" s="43"/>
      <c r="G110" s="23"/>
      <c r="H110" s="23"/>
      <c r="I110" s="17" t="s">
        <v>37</v>
      </c>
      <c r="J110" s="19">
        <f t="shared" si="0"/>
        <v>1</v>
      </c>
      <c r="K110" s="20" t="s">
        <v>47</v>
      </c>
      <c r="L110" s="20" t="s">
        <v>7</v>
      </c>
      <c r="M110" s="59"/>
      <c r="N110" s="60"/>
      <c r="O110" s="60"/>
      <c r="P110" s="61"/>
      <c r="Q110" s="60"/>
      <c r="R110" s="60"/>
      <c r="S110" s="62"/>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4">
        <f t="shared" si="1"/>
        <v>0</v>
      </c>
      <c r="BB110" s="64">
        <f t="shared" si="5"/>
        <v>0</v>
      </c>
      <c r="BC110" s="65" t="str">
        <f t="shared" si="3"/>
        <v>INR Zero Only</v>
      </c>
      <c r="IE110" s="22"/>
      <c r="IF110" s="22"/>
      <c r="IG110" s="22"/>
      <c r="IH110" s="22"/>
      <c r="II110" s="22"/>
    </row>
    <row r="111" spans="1:243" s="21" customFormat="1" ht="63.75">
      <c r="A111" s="47">
        <v>93</v>
      </c>
      <c r="B111" s="73" t="s">
        <v>162</v>
      </c>
      <c r="C111" s="16"/>
      <c r="D111" s="72">
        <v>58.2</v>
      </c>
      <c r="E111" s="76" t="s">
        <v>56</v>
      </c>
      <c r="F111" s="43"/>
      <c r="G111" s="23"/>
      <c r="H111" s="23"/>
      <c r="I111" s="17" t="s">
        <v>37</v>
      </c>
      <c r="J111" s="19">
        <f t="shared" si="0"/>
        <v>1</v>
      </c>
      <c r="K111" s="20" t="s">
        <v>47</v>
      </c>
      <c r="L111" s="20" t="s">
        <v>7</v>
      </c>
      <c r="M111" s="59"/>
      <c r="N111" s="60"/>
      <c r="O111" s="60"/>
      <c r="P111" s="61"/>
      <c r="Q111" s="60"/>
      <c r="R111" s="60"/>
      <c r="S111" s="62"/>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4">
        <f t="shared" si="1"/>
        <v>0</v>
      </c>
      <c r="BB111" s="64">
        <f t="shared" si="5"/>
        <v>0</v>
      </c>
      <c r="BC111" s="65" t="str">
        <f t="shared" si="3"/>
        <v>INR Zero Only</v>
      </c>
      <c r="IE111" s="22"/>
      <c r="IF111" s="22"/>
      <c r="IG111" s="22"/>
      <c r="IH111" s="22"/>
      <c r="II111" s="22"/>
    </row>
    <row r="112" spans="1:243" s="21" customFormat="1" ht="63.75">
      <c r="A112" s="47">
        <v>94</v>
      </c>
      <c r="B112" s="73" t="s">
        <v>163</v>
      </c>
      <c r="C112" s="16"/>
      <c r="D112" s="72">
        <v>58.2</v>
      </c>
      <c r="E112" s="76" t="s">
        <v>56</v>
      </c>
      <c r="F112" s="43"/>
      <c r="G112" s="23"/>
      <c r="H112" s="23"/>
      <c r="I112" s="17" t="s">
        <v>37</v>
      </c>
      <c r="J112" s="19">
        <f t="shared" si="0"/>
        <v>1</v>
      </c>
      <c r="K112" s="20" t="s">
        <v>47</v>
      </c>
      <c r="L112" s="20" t="s">
        <v>7</v>
      </c>
      <c r="M112" s="59"/>
      <c r="N112" s="60"/>
      <c r="O112" s="60"/>
      <c r="P112" s="61"/>
      <c r="Q112" s="60"/>
      <c r="R112" s="60"/>
      <c r="S112" s="62"/>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4">
        <f t="shared" si="1"/>
        <v>0</v>
      </c>
      <c r="BB112" s="64">
        <f t="shared" si="5"/>
        <v>0</v>
      </c>
      <c r="BC112" s="65" t="str">
        <f t="shared" si="3"/>
        <v>INR Zero Only</v>
      </c>
      <c r="IE112" s="22"/>
      <c r="IF112" s="22"/>
      <c r="IG112" s="22"/>
      <c r="IH112" s="22"/>
      <c r="II112" s="22"/>
    </row>
    <row r="113" spans="1:243" s="21" customFormat="1" ht="102">
      <c r="A113" s="47">
        <v>95</v>
      </c>
      <c r="B113" s="73" t="s">
        <v>164</v>
      </c>
      <c r="C113" s="16"/>
      <c r="D113" s="72">
        <v>194</v>
      </c>
      <c r="E113" s="76" t="s">
        <v>175</v>
      </c>
      <c r="F113" s="43"/>
      <c r="G113" s="23"/>
      <c r="H113" s="23"/>
      <c r="I113" s="17" t="s">
        <v>37</v>
      </c>
      <c r="J113" s="19">
        <f t="shared" si="0"/>
        <v>1</v>
      </c>
      <c r="K113" s="20" t="s">
        <v>47</v>
      </c>
      <c r="L113" s="20" t="s">
        <v>7</v>
      </c>
      <c r="M113" s="59"/>
      <c r="N113" s="60"/>
      <c r="O113" s="60"/>
      <c r="P113" s="61"/>
      <c r="Q113" s="60"/>
      <c r="R113" s="60"/>
      <c r="S113" s="62"/>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4">
        <f t="shared" si="1"/>
        <v>0</v>
      </c>
      <c r="BB113" s="64">
        <f t="shared" si="5"/>
        <v>0</v>
      </c>
      <c r="BC113" s="65" t="str">
        <f t="shared" si="3"/>
        <v>INR Zero Only</v>
      </c>
      <c r="IE113" s="22"/>
      <c r="IF113" s="22"/>
      <c r="IG113" s="22"/>
      <c r="IH113" s="22"/>
      <c r="II113" s="22"/>
    </row>
    <row r="114" spans="1:243" s="21" customFormat="1" ht="102">
      <c r="A114" s="47">
        <v>96</v>
      </c>
      <c r="B114" s="73" t="s">
        <v>165</v>
      </c>
      <c r="C114" s="16"/>
      <c r="D114" s="72">
        <v>63</v>
      </c>
      <c r="E114" s="76" t="s">
        <v>60</v>
      </c>
      <c r="F114" s="43"/>
      <c r="G114" s="23"/>
      <c r="H114" s="23"/>
      <c r="I114" s="17" t="s">
        <v>37</v>
      </c>
      <c r="J114" s="19">
        <f t="shared" si="0"/>
        <v>1</v>
      </c>
      <c r="K114" s="20" t="s">
        <v>47</v>
      </c>
      <c r="L114" s="20" t="s">
        <v>7</v>
      </c>
      <c r="M114" s="59"/>
      <c r="N114" s="60"/>
      <c r="O114" s="60"/>
      <c r="P114" s="61"/>
      <c r="Q114" s="60"/>
      <c r="R114" s="60"/>
      <c r="S114" s="62"/>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4">
        <f t="shared" si="1"/>
        <v>0</v>
      </c>
      <c r="BB114" s="64">
        <f t="shared" si="5"/>
        <v>0</v>
      </c>
      <c r="BC114" s="65" t="str">
        <f t="shared" si="3"/>
        <v>INR Zero Only</v>
      </c>
      <c r="IE114" s="22"/>
      <c r="IF114" s="22"/>
      <c r="IG114" s="22"/>
      <c r="IH114" s="22"/>
      <c r="II114" s="22"/>
    </row>
    <row r="115" spans="1:243" s="21" customFormat="1" ht="51">
      <c r="A115" s="47">
        <v>97</v>
      </c>
      <c r="B115" s="73" t="s">
        <v>52</v>
      </c>
      <c r="C115" s="16"/>
      <c r="D115" s="72">
        <v>12</v>
      </c>
      <c r="E115" s="76" t="s">
        <v>57</v>
      </c>
      <c r="F115" s="43"/>
      <c r="G115" s="23"/>
      <c r="H115" s="23"/>
      <c r="I115" s="17" t="s">
        <v>37</v>
      </c>
      <c r="J115" s="19">
        <f t="shared" si="0"/>
        <v>1</v>
      </c>
      <c r="K115" s="20" t="s">
        <v>47</v>
      </c>
      <c r="L115" s="20" t="s">
        <v>7</v>
      </c>
      <c r="M115" s="59"/>
      <c r="N115" s="60"/>
      <c r="O115" s="60"/>
      <c r="P115" s="61"/>
      <c r="Q115" s="60"/>
      <c r="R115" s="60"/>
      <c r="S115" s="62"/>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4">
        <f t="shared" si="1"/>
        <v>0</v>
      </c>
      <c r="BB115" s="64">
        <f t="shared" si="5"/>
        <v>0</v>
      </c>
      <c r="BC115" s="65" t="str">
        <f t="shared" si="3"/>
        <v>INR Zero Only</v>
      </c>
      <c r="IE115" s="22"/>
      <c r="IF115" s="22"/>
      <c r="IG115" s="22"/>
      <c r="IH115" s="22"/>
      <c r="II115" s="22"/>
    </row>
    <row r="116" spans="1:243" s="21" customFormat="1" ht="51">
      <c r="A116" s="47">
        <v>98</v>
      </c>
      <c r="B116" s="73" t="s">
        <v>53</v>
      </c>
      <c r="C116" s="16"/>
      <c r="D116" s="72">
        <v>12</v>
      </c>
      <c r="E116" s="76" t="s">
        <v>57</v>
      </c>
      <c r="F116" s="43"/>
      <c r="G116" s="23"/>
      <c r="H116" s="23"/>
      <c r="I116" s="17" t="s">
        <v>37</v>
      </c>
      <c r="J116" s="19">
        <f t="shared" si="0"/>
        <v>1</v>
      </c>
      <c r="K116" s="20" t="s">
        <v>47</v>
      </c>
      <c r="L116" s="20" t="s">
        <v>7</v>
      </c>
      <c r="M116" s="59"/>
      <c r="N116" s="60"/>
      <c r="O116" s="60"/>
      <c r="P116" s="61"/>
      <c r="Q116" s="60"/>
      <c r="R116" s="60"/>
      <c r="S116" s="62"/>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4">
        <f t="shared" si="1"/>
        <v>0</v>
      </c>
      <c r="BB116" s="64">
        <f t="shared" si="5"/>
        <v>0</v>
      </c>
      <c r="BC116" s="65" t="str">
        <f t="shared" si="3"/>
        <v>INR Zero Only</v>
      </c>
      <c r="IE116" s="22"/>
      <c r="IF116" s="22"/>
      <c r="IG116" s="22"/>
      <c r="IH116" s="22"/>
      <c r="II116" s="22"/>
    </row>
    <row r="117" spans="1:243" s="21" customFormat="1" ht="63.75">
      <c r="A117" s="47">
        <v>99</v>
      </c>
      <c r="B117" s="73" t="s">
        <v>54</v>
      </c>
      <c r="C117" s="16"/>
      <c r="D117" s="72">
        <v>12</v>
      </c>
      <c r="E117" s="76" t="s">
        <v>57</v>
      </c>
      <c r="F117" s="43"/>
      <c r="G117" s="23"/>
      <c r="H117" s="23"/>
      <c r="I117" s="17" t="s">
        <v>37</v>
      </c>
      <c r="J117" s="19">
        <f t="shared" si="0"/>
        <v>1</v>
      </c>
      <c r="K117" s="20" t="s">
        <v>47</v>
      </c>
      <c r="L117" s="20" t="s">
        <v>7</v>
      </c>
      <c r="M117" s="59"/>
      <c r="N117" s="60"/>
      <c r="O117" s="60"/>
      <c r="P117" s="61"/>
      <c r="Q117" s="60"/>
      <c r="R117" s="60"/>
      <c r="S117" s="62"/>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4">
        <f t="shared" si="1"/>
        <v>0</v>
      </c>
      <c r="BB117" s="64">
        <f t="shared" si="5"/>
        <v>0</v>
      </c>
      <c r="BC117" s="65" t="str">
        <f t="shared" si="3"/>
        <v>INR Zero Only</v>
      </c>
      <c r="IE117" s="22"/>
      <c r="IF117" s="22"/>
      <c r="IG117" s="22"/>
      <c r="IH117" s="22"/>
      <c r="II117" s="22"/>
    </row>
    <row r="118" spans="1:243" s="21" customFormat="1" ht="76.5">
      <c r="A118" s="47">
        <v>100</v>
      </c>
      <c r="B118" s="73" t="s">
        <v>166</v>
      </c>
      <c r="C118" s="16"/>
      <c r="D118" s="72">
        <v>96</v>
      </c>
      <c r="E118" s="76" t="s">
        <v>61</v>
      </c>
      <c r="F118" s="43"/>
      <c r="G118" s="23"/>
      <c r="H118" s="23"/>
      <c r="I118" s="17" t="s">
        <v>37</v>
      </c>
      <c r="J118" s="19">
        <f t="shared" si="0"/>
        <v>1</v>
      </c>
      <c r="K118" s="20" t="s">
        <v>47</v>
      </c>
      <c r="L118" s="20" t="s">
        <v>7</v>
      </c>
      <c r="M118" s="59"/>
      <c r="N118" s="60"/>
      <c r="O118" s="60"/>
      <c r="P118" s="61"/>
      <c r="Q118" s="60"/>
      <c r="R118" s="60"/>
      <c r="S118" s="62"/>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4">
        <f t="shared" si="1"/>
        <v>0</v>
      </c>
      <c r="BB118" s="64">
        <f t="shared" si="5"/>
        <v>0</v>
      </c>
      <c r="BC118" s="65" t="str">
        <f t="shared" si="3"/>
        <v>INR Zero Only</v>
      </c>
      <c r="IE118" s="22"/>
      <c r="IF118" s="22"/>
      <c r="IG118" s="22"/>
      <c r="IH118" s="22"/>
      <c r="II118" s="22"/>
    </row>
    <row r="119" spans="1:243" s="21" customFormat="1" ht="76.5">
      <c r="A119" s="47">
        <v>101</v>
      </c>
      <c r="B119" s="73" t="s">
        <v>167</v>
      </c>
      <c r="C119" s="16"/>
      <c r="D119" s="72">
        <v>288</v>
      </c>
      <c r="E119" s="76" t="s">
        <v>61</v>
      </c>
      <c r="F119" s="43"/>
      <c r="G119" s="23"/>
      <c r="H119" s="23"/>
      <c r="I119" s="17" t="s">
        <v>37</v>
      </c>
      <c r="J119" s="19">
        <f t="shared" si="0"/>
        <v>1</v>
      </c>
      <c r="K119" s="20" t="s">
        <v>47</v>
      </c>
      <c r="L119" s="20" t="s">
        <v>7</v>
      </c>
      <c r="M119" s="59"/>
      <c r="N119" s="60"/>
      <c r="O119" s="60"/>
      <c r="P119" s="61"/>
      <c r="Q119" s="60"/>
      <c r="R119" s="60"/>
      <c r="S119" s="62"/>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4">
        <f t="shared" si="1"/>
        <v>0</v>
      </c>
      <c r="BB119" s="64">
        <f t="shared" si="5"/>
        <v>0</v>
      </c>
      <c r="BC119" s="65" t="str">
        <f t="shared" si="3"/>
        <v>INR Zero Only</v>
      </c>
      <c r="IE119" s="22"/>
      <c r="IF119" s="22"/>
      <c r="IG119" s="22"/>
      <c r="IH119" s="22"/>
      <c r="II119" s="22"/>
    </row>
    <row r="120" spans="1:243" s="21" customFormat="1" ht="38.25">
      <c r="A120" s="47">
        <v>102</v>
      </c>
      <c r="B120" s="73" t="s">
        <v>55</v>
      </c>
      <c r="C120" s="16"/>
      <c r="D120" s="72">
        <v>23</v>
      </c>
      <c r="E120" s="76" t="s">
        <v>57</v>
      </c>
      <c r="F120" s="43"/>
      <c r="G120" s="23"/>
      <c r="H120" s="23"/>
      <c r="I120" s="17" t="s">
        <v>37</v>
      </c>
      <c r="J120" s="19">
        <f t="shared" si="0"/>
        <v>1</v>
      </c>
      <c r="K120" s="20" t="s">
        <v>47</v>
      </c>
      <c r="L120" s="20" t="s">
        <v>7</v>
      </c>
      <c r="M120" s="59"/>
      <c r="N120" s="60"/>
      <c r="O120" s="60"/>
      <c r="P120" s="61"/>
      <c r="Q120" s="60"/>
      <c r="R120" s="60"/>
      <c r="S120" s="62"/>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4">
        <f t="shared" si="1"/>
        <v>0</v>
      </c>
      <c r="BB120" s="64">
        <f t="shared" si="5"/>
        <v>0</v>
      </c>
      <c r="BC120" s="65" t="str">
        <f t="shared" si="3"/>
        <v>INR Zero Only</v>
      </c>
      <c r="IE120" s="22"/>
      <c r="IF120" s="22"/>
      <c r="IG120" s="22"/>
      <c r="IH120" s="22"/>
      <c r="II120" s="22"/>
    </row>
    <row r="121" spans="1:243" s="21" customFormat="1" ht="51">
      <c r="A121" s="47">
        <v>103</v>
      </c>
      <c r="B121" s="73" t="s">
        <v>168</v>
      </c>
      <c r="C121" s="16"/>
      <c r="D121" s="72">
        <v>40</v>
      </c>
      <c r="E121" s="76" t="s">
        <v>57</v>
      </c>
      <c r="F121" s="43"/>
      <c r="G121" s="23"/>
      <c r="H121" s="23"/>
      <c r="I121" s="17" t="s">
        <v>37</v>
      </c>
      <c r="J121" s="19">
        <f t="shared" si="0"/>
        <v>1</v>
      </c>
      <c r="K121" s="20" t="s">
        <v>47</v>
      </c>
      <c r="L121" s="20" t="s">
        <v>7</v>
      </c>
      <c r="M121" s="59"/>
      <c r="N121" s="60"/>
      <c r="O121" s="60"/>
      <c r="P121" s="61"/>
      <c r="Q121" s="60"/>
      <c r="R121" s="60"/>
      <c r="S121" s="62"/>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4">
        <f t="shared" si="1"/>
        <v>0</v>
      </c>
      <c r="BB121" s="64">
        <f t="shared" si="5"/>
        <v>0</v>
      </c>
      <c r="BC121" s="65" t="str">
        <f t="shared" si="3"/>
        <v>INR Zero Only</v>
      </c>
      <c r="IE121" s="22"/>
      <c r="IF121" s="22"/>
      <c r="IG121" s="22"/>
      <c r="IH121" s="22"/>
      <c r="II121" s="22"/>
    </row>
    <row r="122" spans="1:243" s="21" customFormat="1" ht="89.25">
      <c r="A122" s="47">
        <v>104</v>
      </c>
      <c r="B122" s="73" t="s">
        <v>169</v>
      </c>
      <c r="C122" s="16"/>
      <c r="D122" s="72">
        <v>1</v>
      </c>
      <c r="E122" s="76" t="s">
        <v>57</v>
      </c>
      <c r="F122" s="43"/>
      <c r="G122" s="23"/>
      <c r="H122" s="23"/>
      <c r="I122" s="17" t="s">
        <v>37</v>
      </c>
      <c r="J122" s="19">
        <f t="shared" si="0"/>
        <v>1</v>
      </c>
      <c r="K122" s="20" t="s">
        <v>47</v>
      </c>
      <c r="L122" s="20" t="s">
        <v>7</v>
      </c>
      <c r="M122" s="59"/>
      <c r="N122" s="60"/>
      <c r="O122" s="60"/>
      <c r="P122" s="61"/>
      <c r="Q122" s="60"/>
      <c r="R122" s="60"/>
      <c r="S122" s="62"/>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4">
        <f t="shared" si="1"/>
        <v>0</v>
      </c>
      <c r="BB122" s="64">
        <f t="shared" si="5"/>
        <v>0</v>
      </c>
      <c r="BC122" s="65" t="str">
        <f t="shared" si="3"/>
        <v>INR Zero Only</v>
      </c>
      <c r="IE122" s="22"/>
      <c r="IF122" s="22"/>
      <c r="IG122" s="22"/>
      <c r="IH122" s="22"/>
      <c r="II122" s="22"/>
    </row>
    <row r="123" spans="1:243" s="21" customFormat="1" ht="76.5">
      <c r="A123" s="47">
        <v>105</v>
      </c>
      <c r="B123" s="73" t="s">
        <v>170</v>
      </c>
      <c r="C123" s="16"/>
      <c r="D123" s="72">
        <v>22</v>
      </c>
      <c r="E123" s="76" t="s">
        <v>57</v>
      </c>
      <c r="F123" s="43"/>
      <c r="G123" s="23"/>
      <c r="H123" s="23"/>
      <c r="I123" s="17" t="s">
        <v>37</v>
      </c>
      <c r="J123" s="19">
        <f t="shared" si="0"/>
        <v>1</v>
      </c>
      <c r="K123" s="20" t="s">
        <v>47</v>
      </c>
      <c r="L123" s="20" t="s">
        <v>7</v>
      </c>
      <c r="M123" s="59"/>
      <c r="N123" s="60"/>
      <c r="O123" s="60"/>
      <c r="P123" s="61"/>
      <c r="Q123" s="60"/>
      <c r="R123" s="60"/>
      <c r="S123" s="62"/>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4">
        <f t="shared" si="1"/>
        <v>0</v>
      </c>
      <c r="BB123" s="64">
        <f t="shared" si="5"/>
        <v>0</v>
      </c>
      <c r="BC123" s="65" t="str">
        <f t="shared" si="3"/>
        <v>INR Zero Only</v>
      </c>
      <c r="IE123" s="22"/>
      <c r="IF123" s="22"/>
      <c r="IG123" s="22"/>
      <c r="IH123" s="22"/>
      <c r="II123" s="22"/>
    </row>
    <row r="124" spans="1:243" s="21" customFormat="1" ht="76.5">
      <c r="A124" s="47">
        <v>106</v>
      </c>
      <c r="B124" s="73" t="s">
        <v>171</v>
      </c>
      <c r="C124" s="16"/>
      <c r="D124" s="72">
        <v>30</v>
      </c>
      <c r="E124" s="76" t="s">
        <v>61</v>
      </c>
      <c r="F124" s="43"/>
      <c r="G124" s="23"/>
      <c r="H124" s="23"/>
      <c r="I124" s="17" t="s">
        <v>37</v>
      </c>
      <c r="J124" s="19">
        <f t="shared" si="0"/>
        <v>1</v>
      </c>
      <c r="K124" s="20" t="s">
        <v>47</v>
      </c>
      <c r="L124" s="20" t="s">
        <v>7</v>
      </c>
      <c r="M124" s="59"/>
      <c r="N124" s="60"/>
      <c r="O124" s="60"/>
      <c r="P124" s="61"/>
      <c r="Q124" s="60"/>
      <c r="R124" s="60"/>
      <c r="S124" s="62"/>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4">
        <f t="shared" si="1"/>
        <v>0</v>
      </c>
      <c r="BB124" s="64">
        <f t="shared" si="5"/>
        <v>0</v>
      </c>
      <c r="BC124" s="65" t="str">
        <f t="shared" si="3"/>
        <v>INR Zero Only</v>
      </c>
      <c r="IE124" s="22"/>
      <c r="IF124" s="22"/>
      <c r="IG124" s="22"/>
      <c r="IH124" s="22"/>
      <c r="II124" s="22"/>
    </row>
    <row r="125" spans="1:243" s="21" customFormat="1" ht="102">
      <c r="A125" s="47">
        <v>107</v>
      </c>
      <c r="B125" s="73" t="s">
        <v>172</v>
      </c>
      <c r="C125" s="16"/>
      <c r="D125" s="72">
        <v>3</v>
      </c>
      <c r="E125" s="76" t="s">
        <v>57</v>
      </c>
      <c r="F125" s="43"/>
      <c r="G125" s="23"/>
      <c r="H125" s="23"/>
      <c r="I125" s="17" t="s">
        <v>37</v>
      </c>
      <c r="J125" s="19">
        <f t="shared" si="0"/>
        <v>1</v>
      </c>
      <c r="K125" s="20" t="s">
        <v>47</v>
      </c>
      <c r="L125" s="20" t="s">
        <v>7</v>
      </c>
      <c r="M125" s="59"/>
      <c r="N125" s="60"/>
      <c r="O125" s="60"/>
      <c r="P125" s="61"/>
      <c r="Q125" s="60"/>
      <c r="R125" s="60"/>
      <c r="S125" s="62"/>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4">
        <f t="shared" si="1"/>
        <v>0</v>
      </c>
      <c r="BB125" s="64">
        <f t="shared" si="5"/>
        <v>0</v>
      </c>
      <c r="BC125" s="65" t="str">
        <f t="shared" si="3"/>
        <v>INR Zero Only</v>
      </c>
      <c r="IE125" s="22"/>
      <c r="IF125" s="22"/>
      <c r="IG125" s="22"/>
      <c r="IH125" s="22"/>
      <c r="II125" s="22"/>
    </row>
    <row r="126" spans="1:243" s="21" customFormat="1" ht="63.75">
      <c r="A126" s="47">
        <v>108</v>
      </c>
      <c r="B126" s="73" t="s">
        <v>173</v>
      </c>
      <c r="C126" s="16"/>
      <c r="D126" s="72">
        <v>3</v>
      </c>
      <c r="E126" s="76" t="s">
        <v>57</v>
      </c>
      <c r="F126" s="43"/>
      <c r="G126" s="23"/>
      <c r="H126" s="23"/>
      <c r="I126" s="17" t="s">
        <v>37</v>
      </c>
      <c r="J126" s="19">
        <f t="shared" si="0"/>
        <v>1</v>
      </c>
      <c r="K126" s="20" t="s">
        <v>47</v>
      </c>
      <c r="L126" s="20" t="s">
        <v>7</v>
      </c>
      <c r="M126" s="59"/>
      <c r="N126" s="60"/>
      <c r="O126" s="60"/>
      <c r="P126" s="61"/>
      <c r="Q126" s="60"/>
      <c r="R126" s="60"/>
      <c r="S126" s="62"/>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4">
        <f t="shared" si="1"/>
        <v>0</v>
      </c>
      <c r="BB126" s="64">
        <f t="shared" si="5"/>
        <v>0</v>
      </c>
      <c r="BC126" s="65" t="str">
        <f t="shared" si="3"/>
        <v>INR Zero Only</v>
      </c>
      <c r="IE126" s="22"/>
      <c r="IF126" s="22"/>
      <c r="IG126" s="22"/>
      <c r="IH126" s="22"/>
      <c r="II126" s="22"/>
    </row>
    <row r="127" spans="1:243" s="21" customFormat="1" ht="63.75">
      <c r="A127" s="47">
        <v>109</v>
      </c>
      <c r="B127" s="73" t="s">
        <v>174</v>
      </c>
      <c r="C127" s="16"/>
      <c r="D127" s="72">
        <v>12</v>
      </c>
      <c r="E127" s="76" t="s">
        <v>57</v>
      </c>
      <c r="F127" s="43"/>
      <c r="G127" s="23"/>
      <c r="H127" s="23"/>
      <c r="I127" s="17" t="s">
        <v>37</v>
      </c>
      <c r="J127" s="19">
        <f t="shared" si="0"/>
        <v>1</v>
      </c>
      <c r="K127" s="20" t="s">
        <v>47</v>
      </c>
      <c r="L127" s="20" t="s">
        <v>7</v>
      </c>
      <c r="M127" s="59"/>
      <c r="N127" s="60"/>
      <c r="O127" s="60"/>
      <c r="P127" s="61"/>
      <c r="Q127" s="60"/>
      <c r="R127" s="60"/>
      <c r="S127" s="62"/>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4">
        <f t="shared" si="1"/>
        <v>0</v>
      </c>
      <c r="BB127" s="64">
        <f t="shared" si="5"/>
        <v>0</v>
      </c>
      <c r="BC127" s="65" t="str">
        <f t="shared" si="3"/>
        <v>INR Zero Only</v>
      </c>
      <c r="IE127" s="22"/>
      <c r="IF127" s="22"/>
      <c r="IG127" s="22"/>
      <c r="IH127" s="22"/>
      <c r="II127" s="22"/>
    </row>
    <row r="128" spans="1:243" s="21" customFormat="1" ht="33" customHeight="1">
      <c r="A128" s="48" t="s">
        <v>45</v>
      </c>
      <c r="B128" s="25"/>
      <c r="C128" s="26"/>
      <c r="D128" s="54"/>
      <c r="E128" s="54"/>
      <c r="F128" s="54"/>
      <c r="G128" s="27"/>
      <c r="H128" s="28"/>
      <c r="I128" s="28"/>
      <c r="J128" s="28"/>
      <c r="K128" s="28"/>
      <c r="L128" s="29"/>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7">
        <f>SUM(BA13:BA127)</f>
        <v>0</v>
      </c>
      <c r="BB128" s="67">
        <f>SUM(BB13:BB127)</f>
        <v>0</v>
      </c>
      <c r="BC128" s="65" t="str">
        <f>SpellNumber($E$2,BB128)</f>
        <v>INR Zero Only</v>
      </c>
      <c r="IE128" s="22">
        <v>4</v>
      </c>
      <c r="IF128" s="22" t="s">
        <v>39</v>
      </c>
      <c r="IG128" s="22" t="s">
        <v>44</v>
      </c>
      <c r="IH128" s="22">
        <v>10</v>
      </c>
      <c r="II128" s="22" t="s">
        <v>36</v>
      </c>
    </row>
    <row r="129" spans="1:243" s="37" customFormat="1" ht="39" customHeight="1" hidden="1">
      <c r="A129" s="49" t="s">
        <v>49</v>
      </c>
      <c r="B129" s="30"/>
      <c r="C129" s="31"/>
      <c r="D129" s="56"/>
      <c r="E129" s="52" t="s">
        <v>46</v>
      </c>
      <c r="F129" s="41"/>
      <c r="G129" s="32"/>
      <c r="H129" s="33"/>
      <c r="I129" s="33"/>
      <c r="J129" s="33"/>
      <c r="K129" s="34"/>
      <c r="L129" s="35"/>
      <c r="M129" s="36"/>
      <c r="N129" s="68"/>
      <c r="O129" s="10"/>
      <c r="P129" s="10"/>
      <c r="Q129" s="10"/>
      <c r="R129" s="10"/>
      <c r="S129" s="10"/>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9">
        <f>IF(ISBLANK(F129),0,IF(E129="Excess (+)",ROUND(BA128+(BA128*F129),2),IF(E129="Less (-)",ROUND(BA128+(BA128*F129*(-1)),2),0)))</f>
        <v>0</v>
      </c>
      <c r="BB129" s="70">
        <f>ROUND(BA129,0)</f>
        <v>0</v>
      </c>
      <c r="BC129" s="65" t="str">
        <f>SpellNumber(L129,BB129)</f>
        <v> Zero Only</v>
      </c>
      <c r="IE129" s="38"/>
      <c r="IF129" s="38"/>
      <c r="IG129" s="38"/>
      <c r="IH129" s="38"/>
      <c r="II129" s="38"/>
    </row>
    <row r="130" spans="1:243" s="37" customFormat="1" ht="51" customHeight="1">
      <c r="A130" s="48" t="s">
        <v>48</v>
      </c>
      <c r="B130" s="24"/>
      <c r="C130" s="83" t="str">
        <f>SpellNumber($E$2,BB128)</f>
        <v>INR Zero Only</v>
      </c>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5"/>
      <c r="IE130" s="38"/>
      <c r="IF130" s="38"/>
      <c r="IG130" s="38"/>
      <c r="IH130" s="38"/>
      <c r="II130" s="38"/>
    </row>
    <row r="131" spans="1:243" s="13" customFormat="1" ht="15">
      <c r="A131" s="10"/>
      <c r="C131" s="39"/>
      <c r="D131" s="55"/>
      <c r="E131" s="55"/>
      <c r="F131" s="55"/>
      <c r="G131" s="39"/>
      <c r="H131" s="39"/>
      <c r="I131" s="39"/>
      <c r="J131" s="39"/>
      <c r="K131" s="39"/>
      <c r="L131" s="39"/>
      <c r="M131" s="50"/>
      <c r="N131" s="10"/>
      <c r="O131" s="5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50"/>
      <c r="BB131" s="10"/>
      <c r="BC131" s="50"/>
      <c r="IE131" s="14"/>
      <c r="IF131" s="14"/>
      <c r="IG131" s="14"/>
      <c r="IH131" s="14"/>
      <c r="II131" s="14"/>
    </row>
  </sheetData>
  <sheetProtection password="85DE" sheet="1" selectLockedCells="1"/>
  <mergeCells count="8">
    <mergeCell ref="A9:BC9"/>
    <mergeCell ref="C130:BC13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29">
      <formula1>IF(ISBLANK(F129),$A$3:$C$3,$B$3:$C$3)</formula1>
    </dataValidation>
    <dataValidation type="decimal" allowBlank="1" showInputMessage="1" showErrorMessage="1" promptTitle="Rate Entry" prompt="Please enter the Basic Price in Rupees for this item. " errorTitle="Invaid Entry" error="Only Numeric Values are allowed. " sqref="G102:H127 G92:H100 G13:H17 G19:H9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9">
      <formula1>0</formula1>
      <formula2>IF(E129&lt;&gt;"Select",99.9,0)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29">
      <formula1>IF(E129&lt;&gt;"Select",0,-1)</formula1>
      <formula2>IF(E129&lt;&gt;"Select",99.99,-1)</formula2>
    </dataValidation>
    <dataValidation type="list" allowBlank="1" showInputMessage="1" showErrorMessage="1" sqref="C2">
      <formula1>"Normal, SingleWindow, Alternate"</formula1>
    </dataValidation>
    <dataValidation type="list" allowBlank="1" showInputMessage="1" showErrorMessage="1" sqref="K102:K127 K92:K100 K13:K17 K19:K9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02:M127 M92:M100 M13:M17 M19:M90">
      <formula1>0</formula1>
      <formula2>999999999999999</formula2>
    </dataValidation>
    <dataValidation type="list" allowBlank="1" showInputMessage="1" showErrorMessage="1" sqref="L125 L12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7">
      <formula1>"INR"</formula1>
    </dataValidation>
    <dataValidation allowBlank="1" showInputMessage="1" showErrorMessage="1" promptTitle="Addition / Deduction" prompt="Please Choose the correct One" sqref="J102:J127 J92:J100 J13:J17 J19:J90"/>
    <dataValidation type="list" showInputMessage="1" showErrorMessage="1" sqref="I102:I127 I92:I100 I13:I17 I19:I90">
      <formula1>"Excess(+), Less(-)"</formula1>
    </dataValidation>
    <dataValidation type="decimal" allowBlank="1" showInputMessage="1" showErrorMessage="1" errorTitle="Invalid Entry" error="Only Numeric Values are allowed. " sqref="A13:A127">
      <formula1>0</formula1>
      <formula2>999999999999999</formula2>
    </dataValidation>
    <dataValidation allowBlank="1" showInputMessage="1" showErrorMessage="1" promptTitle="Itemcode/Make" prompt="Please enter text" sqref="C13:C127"/>
    <dataValidation type="decimal" allowBlank="1" showInputMessage="1" showErrorMessage="1" promptTitle="Rate Entry" prompt="Please enter the Other Taxes2 in Rupees for this item. " errorTitle="Invaid Entry" error="Only Numeric Values are allowed. " sqref="N102:O127 N92:O100 N13:O17 N19:O9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02:R127 R92:R100 R13:R17 R19:R9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02:Q127 Q92:Q100 Q13:Q17 Q19:Q90">
      <formula1>0</formula1>
      <formula2>999999999999999</formula2>
    </dataValidation>
    <dataValidation allowBlank="1" showInputMessage="1" showErrorMessage="1" promptTitle="Units" prompt="Please enter Units in text" sqref="E102:E127 E92:E100 E13:E17 E19:E90"/>
    <dataValidation type="decimal" allowBlank="1" showInputMessage="1" showErrorMessage="1" promptTitle="Quantity" prompt="Please enter the Quantity for this item. " errorTitle="Invalid Entry" error="Only Numeric Values are allowed. " sqref="D102:D127 D19:D90 F102:F127 D92:D100 F92:F100 D13:D17 F13:F17 F19:F90">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2021-12-20T05:26:58Z</cp:lastPrinted>
  <dcterms:created xsi:type="dcterms:W3CDTF">2009-01-30T06:42:42Z</dcterms:created>
  <dcterms:modified xsi:type="dcterms:W3CDTF">2021-12-20T05:39:21Z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tG3c/YmAPSRMKr0qvfOUHRtn0XQ=</vt:lpwstr>
  </property>
</Properties>
</file>