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3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'BoQ1'!$A$1:$BC$112</definedName>
    <definedName name="_xlnm.Print_Titles" localSheetId="0">'BoQ1'!$11:$11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<sst xmlns="http://schemas.openxmlformats.org/spreadsheetml/2006/main" count="573" uniqueCount="157">
  <si>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</si>
  <si>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</si>
  <si>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</si>
  <si>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</si>
  <si>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</si>
  <si>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</si>
  <si>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</si>
  <si>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</si>
  <si>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</si>
  <si>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</si>
  <si>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</si>
  <si>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</si>
  <si>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</si>
  <si>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</si>
  <si>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</si>
  <si>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</si>
  <si>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</si>
  <si>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</si>
  <si>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</si>
  <si>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</si>
  <si>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</si>
  <si>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</si>
  <si>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</si>
  <si>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</si>
  <si>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</si>
  <si>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</si>
  <si>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</si>
  <si>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</si>
  <si>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</si>
  <si>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</si>
  <si>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</si>
  <si>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</si>
  <si>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</si>
  <si>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</si>
  <si>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</si>
  <si>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</si>
  <si>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</si>
  <si>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</si>
  <si>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</si>
  <si>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</si>
  <si>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</si>
  <si>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</si>
  <si>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</si>
  <si>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</si>
  <si>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</si>
  <si>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Each</t>
  </si>
  <si>
    <t>Providing and fixing Health faucet ABS with rubbit cleaning system, flexible tube upto 1.25 mtr.  long PVC Flexible tube &amp; ABS wall hook to extended wall mounted type W.C. of quality and make as approved by Engineer - in - charge.</t>
  </si>
  <si>
    <t>Tender Inviting Authority: Md Cum CEO, Dharamshala Smart City Ltd</t>
  </si>
  <si>
    <t>Point</t>
  </si>
  <si>
    <t>Meter</t>
  </si>
  <si>
    <t>Set</t>
  </si>
  <si>
    <r>
      <t xml:space="preserv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</si>
  <si>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TOTAL AMOUNT INCLUDING All Taxes </t>
  </si>
  <si>
    <t>cum</t>
  </si>
  <si>
    <t>kg</t>
  </si>
  <si>
    <t>R.Mtr.</t>
  </si>
  <si>
    <t>sqm</t>
  </si>
  <si>
    <t xml:space="preserve">Providing and filling in plinth with sand under floors including watering, ramming, consolidating and dressing complete includes all carriage and lead lift as per Engg.in charge.
</t>
  </si>
  <si>
    <t>Stone/boulder filling  under floors/behind retaining walls of selected hard stone  including carriage of material in all leads &amp; lifts and as per direction of Engineer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</si>
  <si>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incharge.</t>
  </si>
  <si>
    <t>Providing and laying  cement concrete  mechanically mixed 1:3:6 (1 cement : 3 sand : 6 graded stone aggregate 40mm nominal size) curing complete  excluding cost of form work in foundation and plinth including carriage of material upto all leads and lifts and as per direction of Engineer incharge.</t>
  </si>
  <si>
    <t>Providing and laying cement concrete 1:2:4 (1 cement:2 sand :4 graded stone aggregate 40mm nominal size) and curing complete excluding cost of form work in:Foundation and plinth Walls including attached but tresses, pilasters, and their caps and bases and  string courses etc. upto floor two level.including all taxes and carriage of material upto all leads &amp; lifts, and as per direction of Engineer incharge.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</si>
  <si>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</si>
  <si>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</si>
  <si>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Steel work welded in built up sections / hollow section, in beams joists channels ,angles ,tee ,flats with connection plates or angle cleats as in main and cross beems,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incharge.</t>
  </si>
  <si>
    <t>qtl.</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</si>
  <si>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also inclusive the rate of carriage of material upto all leads and lifts and as per direction of Engineer incharge. </t>
  </si>
  <si>
    <t xml:space="preserve">Providing and fixing of G.I. wire 5mm thick corresponding to SWG-8. 50mm.x 50mm. Mesh with all taxes and  including carriage of material upto all leads and lifts and as per direction of Engineer incharge.
</t>
  </si>
  <si>
    <t>no.s</t>
  </si>
  <si>
    <t>Providing and laying heavy duty precast cement concrete 80mm thick laminated interlocking paver blocks vibro compacted upto M-40 grade i/c border or kurb block grey or colored over sub-base of concrete with 25mm thick average thickness of cement mortar 1:4 (1 cement : 4 sand) laid over and jointed with neat cement slurry mixed with pigment to match the shade of blocks i/c curing rubbing &amp; polishing complete including carriage of material upto all leads and lifts and as per direction of Engineer incharge. (Sub base concrete floor to be paid for separately).</t>
  </si>
  <si>
    <t>Pointing on Random rubble uncoursed stone masonary with cement mortar 1:3 (1 cement :3 sand) raised and cut pointing including carriage of material upto all leads and lifts and as per direction of Engineer incharge.</t>
  </si>
  <si>
    <t>15mm Cement plaster in cement mortar 1:4   (1 cement : 4 sand) in single coat on the rough side of brick/ concrete/ stone walls for interior plastering upto floor two level including arrises,internal rounded angles, chamfers and/or rounded angles not exceeding 80mm in girth and finished even and smooth including carriage of material upto all leads and lifts and as per direction of Engineer incharge.</t>
  </si>
  <si>
    <t>15mm cement plaster  in cement mortar 1:3   (1 cement :3 sand)  in two coats backing coat 10mm and finishing coat 5mm thick on fair side of brick masonry/stone masonry/concrete walls for interior plastering upto floor two level including arrises,internal rounded angles, chamfers and/or rounded angles not exceeding 80mm in girth and finished even and smooth including carriage of material upto all leads and lifts and as per direction of Engineer incharge.</t>
  </si>
  <si>
    <t xml:space="preserve">Providing and fixing anodised aluminium work for door, window, ventilators and partitions with extruded built up standard tubular  and other sections  of approved make conforming to IS 733 and IS 1285 anodised transparent or dyed to required shade according to IS 1868. (Minimum anodic coating of grade AC 15) fixed with rawlplugs and screws or with fixing clips, or with expansion hold fastners including necessary filling up of gaps at junctions, at top, bottom and sides with required PVC/neoprene felt etc. Aluminium sections shall be smooth, rustfree, straight, mitred and jointed mechanically where ever required including cleat angle, aluminium, snap beading for glazing/panelling C.P. brass/stainless steel screws. All complete as per the directions of Engineer-In-Charge. </t>
  </si>
  <si>
    <t>Providing and fixing anodised aluminium work for door, window, ventilators for shutters of doors windows &amp; ventilators including providing and fixing hinges/pivots and making provisions for fixing of fittings where ever required including the cost of PVC/neoprene gaskets as required (fittings and glazing/panelling shall be paid for separately).</t>
  </si>
  <si>
    <t xml:space="preserve">Providing and fixing glazing glass panes of 5mm thickness (weight not less than 13.75kg/sqm).  in aluminium door, window, ventilator shutters and partition etc with PVC/neoprens gasket etc. complete as per the architectural drawings and the directions of Engineer-In_charge (cost of aluminium snap beading shall be paid in basic item). </t>
  </si>
  <si>
    <t>Providing and fixing ACP sheet of 4mm thickness.  in aluminium door, window, ventilator shutters and partition etc with PVC/neoprens gasket etc. complete as per the architectural drawings and the directions of Engineer-In_charge (cost of aluminium snap beading shall be paid in basic item).</t>
  </si>
  <si>
    <t>Providing and fixing M.S. pressed but hinges with necessary screws. (Copper oxidised) 125x65x2.12mm</t>
  </si>
  <si>
    <t xml:space="preserve">Providing fixing bright finished brass tower bolts (barrel type) with screws etc. complete. 250x10 mm </t>
  </si>
  <si>
    <t>100x10 mm</t>
  </si>
  <si>
    <t>Providing and fixing bright finished brass 100mm. Mortice latch and lock and a pair of levers, handles with necessary screws etc. complete (indian make of approved quality)</t>
  </si>
  <si>
    <t>Providing and fixing 125mm bright finished brass handles with screws etc. complete.</t>
  </si>
  <si>
    <t xml:space="preserve">Providing and fixing high pressure   110 mm dia. PVC Spigot and Socket, waste and ventilating pipe ISI Marked including fixing  with approved adhesive complete.  </t>
  </si>
  <si>
    <t>rmt.</t>
  </si>
  <si>
    <t>Providing and fixing 110 mm dia. PVC Plain bend ISI Marked including fixing with approved adhesive complete.</t>
  </si>
  <si>
    <t>Providing and fixing 110 mm dia. PVC door bend with oval acess door, insertion rubber washer 3 mm thick bolts and nuts ISI marked complete including fixing with approved adhesive complete.</t>
  </si>
  <si>
    <t>Providing and fixing 110 mm X 75 mm. PVC floor trap ISI Marked of self cleaning design including fixing with approved adhesive, cost of cutting amd making good the walls and floor etc. complete</t>
  </si>
  <si>
    <t>Providing and fixing 110 mm dia. PVC Collar ISI Marked including fixing with approved adhesive complete.</t>
  </si>
  <si>
    <t>Providing and fixing square-mouth PVC gully trap complete with C.I. grating brick masonry chamber with water tight C.I. cover with frame of 300 x300 mm size (inside) the weight of cover to be not less than 4.50 kg and frame to be not less than 2.70 kg as per standard design.</t>
  </si>
  <si>
    <t xml:space="preserve">Providing and fixing division plate for urinals 600mmx330mm size  i/c all necessary plugs screws and fitting fixtures with carriage of all leads and lifts of the materials, as approval of Engg. In charge. </t>
  </si>
  <si>
    <t>Providing and fixing vitreous wash down floor mounted water closet (WC) with size (475x370x420)mm  white colour studio set along with C.P.JET,SEAT COVER, CISTERN (10ltr. cap.) and twin flushing valves etc. complete in all respect, water closet ( European Type - WC pan) with integral 'p' or 's' trap including jointing the trap with soil pipe in cement mortar 1:1 ( one cement, one sand)  (with cistern, seat cover and flush fitting) Star White  including carriage of materials upto all leads and lifts and as per direction of Engineer in charge.</t>
  </si>
  <si>
    <t>Providing and fixing Oval Shape 450x350 mm wash basin on R.C.C Slab, including 15 mm C.P. brass pillar taps, 32 mm C.P. brass waste of standard pattern, and  making good the walls wherever require.</t>
  </si>
  <si>
    <t>Providing and fixing CP brass bib tap with capstan head 15mm dia  with wall flange and areator including carriage of material to all leads and lifts and as per direction  of Engineer incharge. (Long nose)</t>
  </si>
  <si>
    <t>Providing and fixing P.V.C.  waste pipe with coupling for wash basin/urinals and sink including carriage of material upto all leads and lifts and as per direction of Engineer incharge.</t>
  </si>
  <si>
    <t>Providing and fixing S.S rail handle 32 mm dia  including carriage of material upto all leads and lift and as per direction of Enigneer incharge.</t>
  </si>
  <si>
    <t>Providing and fixing 15mm nominal size CP brass angle valve/ Stop Cock  with flange including carriage of material to all leads and lifts and as per direction  of Engineer incharge.</t>
  </si>
  <si>
    <t xml:space="preserve">Providing and fixing C. P. Brass shower rose with 15mm or 20 mm inlet: 85mm with single flow and shower arm including carriage of material up to all leads and lifts and as per direction of Engineer incharge. </t>
  </si>
  <si>
    <t>Providing and fixing in tranches galvanized mild steel tubes (Medium Grade) as per IS Code 1239 tube fitting exacavation for tranches will be measured and paid saprately including carriage of material up to all leads and lifts and as per direction of Engineer incharge. Jindal/Tata make or equivalent.</t>
  </si>
  <si>
    <t xml:space="preserve">15mm nominal bore </t>
  </si>
  <si>
    <t>20mm nominal bore</t>
  </si>
  <si>
    <t>Providing and fixing M.I.Union for wash basin or sink 32mm dia including carriage of material to all leads and lifts and as per direction  of Engineer incharge.</t>
  </si>
  <si>
    <t>15mm dia</t>
  </si>
  <si>
    <t>20 mm dia</t>
  </si>
  <si>
    <t xml:space="preserve">Providing and fixing  100 mm X 6 Kgf pvc  Poly plast sewerage pipe of working pressure not less than 4.5 kg per square metre (Four point five kilogramme per square metre) including filling the joints with approved adhesive complete </t>
  </si>
  <si>
    <t xml:space="preserve">Providing and fixing 100 mm pipes P or S Trap for water closet Sand cast iron  including carriage of material up to all leads and lifts and as per direction of Engineer incharge. </t>
  </si>
  <si>
    <t xml:space="preserve">Providing and fixing C.P.Brass Towell rail  Rack  complete with C.P. Brass brackets fixed to wooden plugs with C.P. Brass (600mmx20mm). including carriage of material up to all leads and lifts and as per direction of Engineer incharge. </t>
  </si>
  <si>
    <t>Providing and fixing (500 X 700 X 5)mm Readymade mirror of superior glass mounted on wodden plugs  with C.P. brass screw  including carriage of material upto all leads and lifts and as per direction of Engineer incharge</t>
  </si>
  <si>
    <t>Providing and fixing Corner Glass shelves (medium)  including carriage of material upto all leads and lifts and as per direction of Engineer incharge</t>
  </si>
  <si>
    <t>Providing and fixing CP brass soap dish with CP brass brackets fixed to wooden cleats with CP brass screws including carriage of material to all leads and lifts and as per direction  of Engineer incharge.</t>
  </si>
  <si>
    <t xml:space="preserve">Providing &amp; Fixing in position best Indian make coat and hat robe hooks fixed into wall with c.p. brass screws and rawl plugs etc. complete including cutting and making good the walls etc.including carriage of material up to all leads and lifts and as per direction of Engineer incharge. </t>
  </si>
  <si>
    <t xml:space="preserve">Providing and fixing PVC connections  pipe with brass unions 45cm length 15 mm nominal bore  including carriage of material in all leads and lifts     </t>
  </si>
  <si>
    <t xml:space="preserve">Providing and fixing brass full way valve with wheel 15mm size including carriage of material in all leads and lifts.     </t>
  </si>
  <si>
    <t xml:space="preserve">Providing and fixing PVC Tee 110mm dia, including carriage of material in all leads and lifts.     </t>
  </si>
  <si>
    <t>Kota stone slab flooring 25 mm (average) thick base of cement mortar 1:4 (1 cement :4 sand) laid over and jointed with grey cement slurry mixed with pigment to match the shade of the slab. including rubbing and polishing complete.</t>
  </si>
  <si>
    <t xml:space="preserve">Providing and laying 20mm.thick granite stone in flooring/RCC counter 20mm(average) thickness base of cement mortar 1:3(1cement: 3 sand) laid over and jointed with grey cement slurry mixed with pigment to match the shade of granite stone i/c rubbing and polishing complete. 
</t>
  </si>
  <si>
    <t xml:space="preserve">Providing and fixing PVC water storage tank 1000 litres net capacity tank, of ISI : 12701 marked,G.I. inlet and outlet connection, 15mm nominal bore ball valve and mosquito proof PVC cover with locking arrangement  including hoisting upto a height of 10 metres above ground level with carriage of material up to all leads and lifts and as per direction of Engineer incharge. </t>
  </si>
  <si>
    <t>Wiring for light point / fan  point /  exhaust fan / call bell point with 1.5 Sq. mm. PVC insulated heat resistant flame retardant (HRFR) and low smoke single core (flexible) copper conductor cable in surface/recessed steel conduit with modular switch, modular plates, suitable G.I. box and earthing the light point with 1.5 Sq.mm. HRFRLS/PVC insulated single core copper conductor cable as required.  Light Point - Group A</t>
  </si>
  <si>
    <t>Supplying and fixing following rating Modular switch /socket in the existing switch box / cover plate including connections etc. as required.   S.P. 5/ 6 Amps one way Modular switch.</t>
  </si>
  <si>
    <t>Supplying and fixing following rating Modular switch /socket in the existing switch box / cover plate including connections etc. as required.  5 pin, 5/ 6 Amps Modular socket outlet.</t>
  </si>
  <si>
    <t xml:space="preserve">Providing and fixing , straight linear LED tubelight  1200 mm , 18- watt LED Tubelight , complete with all accessories, connections, testing and commissioning etc. as required. </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</si>
  <si>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door-8 way</t>
  </si>
  <si>
    <t>Supplying and fixing following rating, double pole (single phase &amp; neutral) 240 volts, residual current circuit breaker (RCCB), having a sensitivity current up to 300 miliampers in the existing MCB DB complete with connections, testing and commissioning etc. as required. 40 Amps. Cat-A.</t>
  </si>
  <si>
    <t>Supplying  and  erection of 40/50/63 amps rating, 10 KA breaking capacity, 240  volts, 'C' curves, miniature  circuit breaker of following poles in the existing MCB DB complete with connections etc. as required:-   Double pole. Cat-A.</t>
  </si>
  <si>
    <t>Supplying  and  erection of 6  amps. to 32 amps. rating, 10 KA breaking capacity, 240  volts, 'C' curves, miniature  circuit breaker of following poles in the existing MCB DB complete with connections etc. as required:-Single pole. Cat-A.</t>
  </si>
  <si>
    <t>Providing and laying of one No. aluminium conductor, PVC insulated and PVC  sheathed, armoured/XLPE power cable, working voltage 1100 volts grade direct in ground; to be laid 1 meter below the ground level including excavation sand cushioning, protective covering and refilling the trench etc. of the required size:-   Armoured cable 6 sq. mm (twin core)</t>
  </si>
  <si>
    <t>Supplying and drawing following size of PVC insulated, heat resistant, flame retardant (HRFR) and low smoke single core (flexible) copper conductor cable in existing surface / recessed, Steel/PVC conduit as required.    PVC insulated HRFR LS Copper conductor 3 x  1.5 Sq. mm.</t>
  </si>
  <si>
    <t>Supplying, Installation, Testing &amp; Commissioning  of Copper Bonded Electrode 50 MM X 2000 MM Supply Of Advance Maintenance Free Chemical Gel Earthing Electrode X 2000 mm, Filled With Highly Conductive Metallic Compound Mixture CCM, With The Permanent Sealing Of The Both End , 20x3 mm Copper Bonded Electrode 50 MM X 2000 MM Supply Of Advance Maintenance Free Chemical Gel Earthing Electrode 50 mm With The Strip of gi, Terminal 40 mm x 6mm, Terminal Hole 10mm, with two backfill compound bags each containing 25 kgs of chemical. including with Pit Covers,  6 mm   wire on surface or in recess for loop earthing as required., &amp; Labour Charges As per Engineer -in Charge.Earthing system standrad must be as per IS 3043:1987,   IS 3043: 2018 or equivalent IEC code.</t>
  </si>
  <si>
    <t>Name of Work: Construction of Toilet blocks in Govt. Senior Secondary Boys School Dharamshala</t>
  </si>
  <si>
    <t>Tender Contract No:  DSCL/08/2020</t>
  </si>
  <si>
    <t>Demolition above G.L. upto all floor level including disposal of unserviceable materials within 20 Metres lead in un reinforced cement concrete upto 15cm  thickness.</t>
  </si>
  <si>
    <t>Demolition of brick work above G.L. upto all floor level including stacking of serviceable materials and disposal of un-serviceable materials within 20 Metres lead in cement mortar.</t>
  </si>
  <si>
    <t xml:space="preserve">Demolition of stone masonry (Rubble Masonary wall)  in cement mortar. below G.L. upto all depths including stacking of serviceable materials and disposal of un-serviceable materials upto all leads and lifts as per Engg. In Charge. </t>
  </si>
  <si>
    <t>Cutting in for all kind kind of learth work and disposal of excavated earth upto all leads and lifts as per Engg. In Charge.</t>
  </si>
  <si>
    <t>Excavation in foundationsin all kind of soil/rock, trenches etc, in earth work, such as all kind of soil/rock with all leads and lifts and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by Engg. In Charge.</t>
  </si>
  <si>
    <t>Excavation in drains and channels etc. in earth work including dressing of side and bed and disposing of excavated earth upto all leads &amp; lift  disposed earth to be levelled and neatly dressed in all kind of soil as per direction of Engineer in charge.</t>
  </si>
  <si>
    <t>Earth work in surface excavation not exceeding 30 cm in depth but exceeding 1.5 m in width as well as 10 sqm on plan including getting out and disposal of excavated earth upto  upto all leads and lifts and as per direction of Engineer in charge.</t>
  </si>
  <si>
    <t xml:space="preserve">Providing Tor steel reinforcement Fe500 for R.C.C. work including bending, binding and placing in position complete upto all floor  level including cost of binding wire with carriage of material upto all leads and lifts and as per direction of Engineer incharge.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</si>
  <si>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upto all heights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t>
  </si>
  <si>
    <t xml:space="preserve">Providing and laying cement concrete 1:4:8 (1cement :4sand :8 graded stone aggregate 40mm. nominal size) with 15 % plum and curing complete excluding cost of form work in retaining walls/ Breast walls, the size of plums shall usually be 150mm. to 300mm. as per H.P.P.W.D. Specification  including carriage of materials upto all leads and lifts and as per direction of Engineer in charge.
</t>
  </si>
  <si>
    <t xml:space="preserve">Brick work using common burnt clay second class  building bricks with cement mortar 1:3 (1 cement : 3 sand) in super-structure above plinth level upto all floorlevel including carriage of material upto all leads and lifts and as per direction of Engineer incharge. </t>
  </si>
  <si>
    <t xml:space="preserve">Providing and laying weep hole in brick masonry/stone,  masonry/plain reinforced concrete in abutment,wing wall,retaining wall with 110 mm diameter PVC pipe extending through the full width of the structure with slope of 1:20 as per drawing and technical specification including carriage of material in all leads and lifts  and as per direction of Engineer incharge.
</t>
  </si>
  <si>
    <t>Providing weep holes in R.C.C drain  with 50 mm dia PVC pipe, extending through the full width of the structure with slope of 1:20  towards drawing face. Complete as per drawing and Technical Specifications and including carriage of materials upto all leads and lifts and as per direction of Engineer in charge.</t>
  </si>
  <si>
    <t>Painting two coats (excluding priming coat) on new steel and other metal surface under coat with ready mixed paint brusing to give an even shade including cleaning the surface all dirt, dust and other foreign matter with readymixed paint other than white  including carriage of materials upto all leads and lifts and as per direction of Engineer in charge.</t>
  </si>
  <si>
    <t xml:space="preserve">White or other cloured glazed/ anti skid or digital floor, ceramic and wall tiles 6 mm thick in flooring, treads of steps,landing and in skirting risers of steps and dado 12 mm  laid on a bed of 12 mm thick cement mortar 1:3(1 cement :3 sand) finished with flush pointing in white cement including carraige of materials with all leads and lifts as per engineer in charge.
</t>
  </si>
  <si>
    <t>6mm Cement plaster to ceiling of  in Cement mortar 1:3 (1 Cement:3 Sand)  including carriage of materials upto all leads and lifts and as per direction of Engineer in charge.</t>
  </si>
  <si>
    <t>Ruled pointing on brick work with cement mortar 1:3 (1 cement:3 sand)  including carriage of materials upto all leads and lifts and as per direction of Engineer in charge.</t>
  </si>
  <si>
    <t xml:space="preserve">Applying one coat of distemper primer of approved brand and manufacture on wall surfaces and over ceiling and/ sloping roofs after thoroughly brushing the surface free from mortar droppings and other foreign matter and including preparing the surface even and sand papered smooth  including carriage of materials upto all leads and lifts and as per direction of Engineer in charge.
</t>
  </si>
  <si>
    <t xml:space="preserve">Finishing wall with water proofing cement paint of approved brand and manufacture and of required shade on undecorated  wall surfaces(two coats)to give an even shade after thoroughly brushing the surface to remove all dirt and remains of loose powdered materials  including carriage of materials upto all leads and lifts and as per direction of Engineer in charge.
</t>
  </si>
  <si>
    <t xml:space="preserve">Painting two coats (excluding priming coat) on new concrete / masonry/ plastered surfaces with enamel paint of approved brand and manufacture for  use on floors to give an even shade, including cleaning of all dirt, dust and other foreign matter and sand papering as required  including carriage of materials upto all leads and lifts and as per direction of Engineer in charge.
</t>
  </si>
  <si>
    <t>Providing and laying damp proof course to horizontal surface with cement mortar 1:2   (1 cement:2 sand) and curing complete with applying a coat of hot bitumen  (mexphalt 80/100 or equivalent) using 1.70 kg. per square metre on damp proof course after cleaning the surface with a piece of cloth lightly soaked with kerosene  including carriage of materials upto all leads and lifts and as per direction of Engineer in charge.</t>
  </si>
  <si>
    <t xml:space="preserve">Providing and laying four courses water proofing treatment with bitumen felt over roofs consisting of first and third courses of blow or / and residual bitumen applied hot at 1.45 kg per sq .m of area for each course second course of roofing felt type 3 grade 1 (hessian base self finished bitumen felt) and fourth and final course of  stone grit 6 mm and down size or pea sized gravel spread at 6 cu.dm or 0.006 cu.m) per sq.m. Welding preparation of surface excluding grading complete  including carriage of materials upto all leads and lifts and as per direction of Engineer in charge.
</t>
  </si>
  <si>
    <t>Providing and fixing PVC Clamps ISI Marked of approved design with steel screw and rawl plug etc.complete :-110 mm dia PVC clamp.</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</si>
  <si>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including carriage of materials upto all leads and lifts and as per direction of Engineer in charge.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</si>
  <si>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including carriage of materials upto all leads and lifts and as per direction of Engineer in charge.</t>
  </si>
  <si>
    <t>Providing and fixing white vitreous china flat back or wall corner type lipped front urinal basin of           (430 x 260 x 350)mm and (340 x 430 x 265)mm sizes respectively with automatic flushing cistern      (5 litres cap.) with fittings R.S. or C.I. Brackets standard size galvanised steel flush pipe and spreaders with brass unions and G.I clamps. Complete including painting of cistern and fittings cutting and making good the walls floors where required  including carriage of materials upto all leads and lifts and as per direction of Engineer in charge.</t>
  </si>
  <si>
    <t xml:space="preserve">Providing and fixing C.P.  toilet Paper Holder  including carriage of material up to all leads and lifts and as per direction of Engineer incharge. </t>
  </si>
  <si>
    <t>Rmt.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</si>
</sst>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_ "/>
    <numFmt numFmtId="181" formatCode="0.00_);\(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badi MT Condensed 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theme="1"/>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style="thin"/>
      <right/>
      <top/>
      <bottom style="thin"/>
    </border>
    <border>
      <left>
        <color indexed="63"/>
      </left>
      <right>
        <color indexed="63"/>
      </right>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Font="1" applyAlignment="1">
      <alignment/>
    </xf>
    <xf numFmtId="0" fontId="3" fillId="0" borderId="0" xfId="60" applyNumberFormat="1" applyFont="1" applyFill="1" applyBorder="1" applyAlignment="1">
      <alignment vertical="center"/>
      <protection/>
    </xf>
    <xf numFmtId="0" fontId="61" fillId="0" borderId="0" xfId="60" applyNumberFormat="1" applyFont="1" applyFill="1" applyBorder="1" applyAlignment="1" applyProtection="1">
      <alignment vertical="center"/>
      <protection locked="0"/>
    </xf>
    <xf numFmtId="0" fontId="61" fillId="0" borderId="0" xfId="60" applyNumberFormat="1" applyFont="1" applyFill="1" applyBorder="1" applyAlignment="1">
      <alignment vertical="center"/>
      <protection/>
    </xf>
    <xf numFmtId="0" fontId="62" fillId="0" borderId="0" xfId="61" applyNumberFormat="1" applyFont="1" applyFill="1" applyBorder="1" applyAlignment="1" applyProtection="1">
      <alignment horizontal="center"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63" fillId="0" borderId="0" xfId="60" applyNumberFormat="1" applyFont="1" applyFill="1" applyBorder="1" applyAlignment="1">
      <alignment horizontal="left"/>
      <protection/>
    </xf>
    <xf numFmtId="0" fontId="2" fillId="0" borderId="10" xfId="61" applyNumberFormat="1" applyFont="1" applyFill="1" applyBorder="1" applyAlignment="1" applyProtection="1">
      <alignment horizontal="left" vertical="top" wrapText="1"/>
      <protection/>
    </xf>
    <xf numFmtId="0" fontId="3" fillId="0" borderId="0" xfId="60" applyNumberFormat="1" applyFont="1" applyFill="1" applyAlignment="1" applyProtection="1">
      <alignment vertical="center"/>
      <protection locked="0"/>
    </xf>
    <xf numFmtId="0" fontId="61"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61" fillId="0" borderId="0" xfId="60" applyNumberFormat="1" applyFont="1" applyFill="1" applyAlignment="1">
      <alignment vertical="center"/>
      <protection/>
    </xf>
    <xf numFmtId="0" fontId="2" fillId="0" borderId="11" xfId="60" applyNumberFormat="1" applyFont="1" applyFill="1" applyBorder="1" applyAlignment="1">
      <alignment horizontal="center" vertical="top" wrapText="1"/>
      <protection/>
    </xf>
    <xf numFmtId="0" fontId="3" fillId="0" borderId="0" xfId="60" applyNumberFormat="1" applyFont="1" applyFill="1">
      <alignment/>
      <protection/>
    </xf>
    <xf numFmtId="0" fontId="61" fillId="0" borderId="0" xfId="60" applyNumberFormat="1" applyFont="1" applyFill="1">
      <alignment/>
      <protection/>
    </xf>
    <xf numFmtId="0" fontId="2" fillId="0" borderId="12" xfId="61" applyNumberFormat="1" applyFont="1" applyFill="1" applyBorder="1" applyAlignment="1">
      <alignment horizontal="center" vertical="top" wrapText="1"/>
      <protection/>
    </xf>
    <xf numFmtId="0" fontId="64" fillId="0" borderId="11" xfId="61" applyNumberFormat="1" applyFont="1" applyFill="1" applyBorder="1" applyAlignment="1">
      <alignment vertical="top" wrapText="1"/>
      <protection/>
    </xf>
    <xf numFmtId="0" fontId="2" fillId="0" borderId="13" xfId="60" applyNumberFormat="1" applyFont="1" applyFill="1" applyBorder="1" applyAlignment="1">
      <alignment horizontal="center" vertical="top" wrapText="1"/>
      <protection/>
    </xf>
    <xf numFmtId="0" fontId="3" fillId="0" borderId="13" xfId="61" applyNumberFormat="1" applyFont="1" applyFill="1" applyBorder="1" applyAlignment="1">
      <alignment horizontal="center" vertical="top"/>
      <protection/>
    </xf>
    <xf numFmtId="0" fontId="3" fillId="0" borderId="13" xfId="61" applyNumberFormat="1" applyFont="1" applyFill="1" applyBorder="1" applyAlignment="1">
      <alignment vertical="top"/>
      <protection/>
    </xf>
    <xf numFmtId="0" fontId="3" fillId="0" borderId="13" xfId="60" applyNumberFormat="1" applyFont="1" applyFill="1" applyBorder="1" applyAlignment="1">
      <alignment vertical="top"/>
      <protection/>
    </xf>
    <xf numFmtId="0" fontId="2" fillId="0" borderId="13" xfId="60" applyNumberFormat="1" applyFont="1" applyFill="1" applyBorder="1" applyAlignment="1" applyProtection="1">
      <alignment horizontal="left" vertical="top"/>
      <protection locked="0"/>
    </xf>
    <xf numFmtId="0" fontId="3" fillId="0" borderId="13" xfId="61" applyNumberFormat="1" applyFont="1" applyFill="1" applyBorder="1" applyAlignment="1">
      <alignment vertical="top" wrapText="1"/>
      <protection/>
    </xf>
    <xf numFmtId="0" fontId="3" fillId="0" borderId="0" xfId="60" applyNumberFormat="1" applyFont="1" applyFill="1" applyAlignment="1">
      <alignment vertical="top"/>
      <protection/>
    </xf>
    <xf numFmtId="0" fontId="61" fillId="0" borderId="0" xfId="60" applyNumberFormat="1" applyFont="1" applyFill="1" applyAlignment="1">
      <alignment vertical="top"/>
      <protection/>
    </xf>
    <xf numFmtId="172" fontId="3" fillId="0" borderId="13" xfId="61" applyNumberFormat="1" applyFont="1" applyFill="1" applyBorder="1" applyAlignment="1">
      <alignment vertical="top"/>
      <protection/>
    </xf>
    <xf numFmtId="0" fontId="2" fillId="0" borderId="13" xfId="60" applyNumberFormat="1" applyFont="1" applyFill="1" applyBorder="1" applyAlignment="1" applyProtection="1">
      <alignment horizontal="right" vertical="top"/>
      <protection locked="0"/>
    </xf>
    <xf numFmtId="172" fontId="2" fillId="0" borderId="13" xfId="60" applyNumberFormat="1" applyFont="1" applyFill="1" applyBorder="1" applyAlignment="1" applyProtection="1">
      <alignment horizontal="right" vertical="top"/>
      <protection locked="0"/>
    </xf>
    <xf numFmtId="172" fontId="2" fillId="0" borderId="11" xfId="60" applyNumberFormat="1" applyFont="1" applyFill="1" applyBorder="1" applyAlignment="1" applyProtection="1">
      <alignment horizontal="center" vertical="top" wrapText="1"/>
      <protection/>
    </xf>
    <xf numFmtId="172" fontId="2" fillId="0" borderId="11" xfId="60" applyNumberFormat="1" applyFont="1" applyFill="1" applyBorder="1" applyAlignment="1">
      <alignment horizontal="center" vertical="top" wrapText="1"/>
      <protection/>
    </xf>
    <xf numFmtId="172" fontId="2" fillId="0" borderId="13" xfId="60" applyNumberFormat="1" applyFont="1" applyFill="1" applyBorder="1" applyAlignment="1">
      <alignment horizontal="center" vertical="top" wrapText="1"/>
      <protection/>
    </xf>
    <xf numFmtId="172" fontId="65" fillId="0" borderId="13" xfId="60" applyNumberFormat="1" applyFont="1" applyFill="1" applyBorder="1" applyAlignment="1">
      <alignment horizontal="center" vertical="top" wrapText="1"/>
      <protection/>
    </xf>
    <xf numFmtId="0" fontId="2" fillId="0" borderId="13" xfId="61" applyNumberFormat="1" applyFont="1" applyFill="1" applyBorder="1" applyAlignment="1">
      <alignment horizontal="left" vertical="top"/>
      <protection/>
    </xf>
    <xf numFmtId="0" fontId="2" fillId="0" borderId="10"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172" fontId="3" fillId="0" borderId="0" xfId="60" applyNumberFormat="1" applyFont="1" applyFill="1" applyAlignment="1">
      <alignment vertical="top"/>
      <protection/>
    </xf>
    <xf numFmtId="0" fontId="2" fillId="0" borderId="15" xfId="61" applyNumberFormat="1" applyFont="1" applyFill="1" applyBorder="1" applyAlignment="1">
      <alignment horizontal="left" vertical="top"/>
      <protection/>
    </xf>
    <xf numFmtId="0" fontId="66" fillId="0" borderId="12" xfId="60" applyNumberFormat="1" applyFont="1" applyFill="1" applyBorder="1" applyAlignment="1" applyProtection="1">
      <alignment vertical="top"/>
      <protection/>
    </xf>
    <xf numFmtId="0" fontId="14" fillId="0" borderId="11" xfId="61" applyNumberFormat="1" applyFont="1" applyFill="1" applyBorder="1" applyAlignment="1" applyProtection="1">
      <alignment vertical="center" wrapText="1"/>
      <protection locked="0"/>
    </xf>
    <xf numFmtId="0" fontId="67" fillId="33" borderId="11" xfId="61" applyNumberFormat="1" applyFont="1" applyFill="1" applyBorder="1" applyAlignment="1" applyProtection="1">
      <alignment vertical="center" wrapText="1"/>
      <protection locked="0"/>
    </xf>
    <xf numFmtId="0" fontId="66" fillId="0" borderId="11" xfId="61" applyNumberFormat="1" applyFont="1" applyFill="1" applyBorder="1" applyAlignment="1">
      <alignment vertical="top"/>
      <protection/>
    </xf>
    <xf numFmtId="0" fontId="3" fillId="0" borderId="11" xfId="60" applyNumberFormat="1" applyFont="1" applyFill="1" applyBorder="1" applyAlignment="1" applyProtection="1">
      <alignment vertical="top"/>
      <protection/>
    </xf>
    <xf numFmtId="0" fontId="13" fillId="0" borderId="11" xfId="61" applyNumberFormat="1" applyFont="1" applyFill="1" applyBorder="1" applyAlignment="1" applyProtection="1">
      <alignment vertical="center" wrapText="1"/>
      <protection locked="0"/>
    </xf>
    <xf numFmtId="0" fontId="13" fillId="0" borderId="11" xfId="71" applyNumberFormat="1" applyFont="1" applyFill="1" applyBorder="1" applyAlignment="1" applyProtection="1">
      <alignment vertical="center" wrapText="1"/>
      <protection locked="0"/>
    </xf>
    <xf numFmtId="0" fontId="14" fillId="0" borderId="11" xfId="61" applyNumberFormat="1" applyFont="1" applyFill="1" applyBorder="1" applyAlignment="1" applyProtection="1">
      <alignment vertical="center" wrapText="1"/>
      <protection/>
    </xf>
    <xf numFmtId="0" fontId="3" fillId="0" borderId="0" xfId="60" applyNumberFormat="1" applyFont="1" applyFill="1" applyAlignment="1" applyProtection="1">
      <alignment vertical="top"/>
      <protection/>
    </xf>
    <xf numFmtId="0" fontId="61" fillId="0" borderId="0" xfId="60" applyNumberFormat="1" applyFont="1" applyFill="1" applyAlignment="1" applyProtection="1">
      <alignment vertical="top"/>
      <protection/>
    </xf>
    <xf numFmtId="0" fontId="0" fillId="0" borderId="0" xfId="60" applyNumberFormat="1" applyFill="1">
      <alignment/>
      <protection/>
    </xf>
    <xf numFmtId="0" fontId="11" fillId="0" borderId="0" xfId="61" applyNumberFormat="1" applyFill="1">
      <alignment/>
      <protection/>
    </xf>
    <xf numFmtId="0" fontId="68" fillId="0" borderId="0" xfId="60" applyNumberFormat="1" applyFont="1" applyFill="1">
      <alignment/>
      <protection/>
    </xf>
    <xf numFmtId="172" fontId="69" fillId="0" borderId="16" xfId="61" applyNumberFormat="1" applyFont="1" applyFill="1" applyBorder="1" applyAlignment="1">
      <alignment horizontal="right" vertical="top"/>
      <protection/>
    </xf>
    <xf numFmtId="172" fontId="6" fillId="0" borderId="17" xfId="61" applyNumberFormat="1" applyFont="1" applyFill="1" applyBorder="1" applyAlignment="1">
      <alignment horizontal="right" vertical="top"/>
      <protection/>
    </xf>
    <xf numFmtId="10" fontId="70" fillId="33" borderId="11" xfId="71" applyNumberFormat="1" applyFont="1" applyFill="1" applyBorder="1" applyAlignment="1">
      <alignment horizontal="center" vertical="center"/>
    </xf>
    <xf numFmtId="0" fontId="62" fillId="0" borderId="0" xfId="63" applyNumberFormat="1" applyFont="1" applyFill="1" applyBorder="1" applyAlignment="1" applyProtection="1">
      <alignment horizontal="center" vertical="center"/>
      <protection/>
    </xf>
    <xf numFmtId="2" fontId="2" fillId="0" borderId="18" xfId="61" applyNumberFormat="1" applyFont="1" applyFill="1" applyBorder="1" applyAlignment="1">
      <alignment horizontal="right" vertical="top"/>
      <protection/>
    </xf>
    <xf numFmtId="2" fontId="6" fillId="0" borderId="13" xfId="61" applyNumberFormat="1" applyFont="1" applyFill="1" applyBorder="1" applyAlignment="1">
      <alignment vertical="top"/>
      <protection/>
    </xf>
    <xf numFmtId="172" fontId="2" fillId="33" borderId="13" xfId="60" applyNumberFormat="1" applyFont="1" applyFill="1" applyBorder="1" applyAlignment="1" applyProtection="1">
      <alignment horizontal="right" vertical="top"/>
      <protection locked="0"/>
    </xf>
    <xf numFmtId="0" fontId="3" fillId="34" borderId="13" xfId="61" applyNumberFormat="1" applyFont="1" applyFill="1" applyBorder="1" applyAlignment="1">
      <alignment vertical="top" wrapText="1"/>
      <protection/>
    </xf>
    <xf numFmtId="172" fontId="2" fillId="34" borderId="13" xfId="60" applyNumberFormat="1" applyFont="1" applyFill="1" applyBorder="1" applyAlignment="1" applyProtection="1">
      <alignment horizontal="right" vertical="top"/>
      <protection locked="0"/>
    </xf>
    <xf numFmtId="172" fontId="2" fillId="34" borderId="11" xfId="60" applyNumberFormat="1" applyFont="1" applyFill="1" applyBorder="1" applyAlignment="1" applyProtection="1">
      <alignment horizontal="center" vertical="top" wrapText="1"/>
      <protection/>
    </xf>
    <xf numFmtId="172" fontId="2" fillId="34" borderId="11" xfId="60" applyNumberFormat="1" applyFont="1" applyFill="1" applyBorder="1" applyAlignment="1">
      <alignment horizontal="center" vertical="top" wrapText="1"/>
      <protection/>
    </xf>
    <xf numFmtId="172" fontId="2" fillId="34" borderId="13" xfId="60" applyNumberFormat="1" applyFont="1" applyFill="1" applyBorder="1" applyAlignment="1">
      <alignment horizontal="center" vertical="top" wrapText="1"/>
      <protection/>
    </xf>
    <xf numFmtId="172" fontId="65" fillId="34" borderId="13" xfId="60" applyNumberFormat="1" applyFont="1" applyFill="1" applyBorder="1" applyAlignment="1">
      <alignment horizontal="center" vertical="top" wrapText="1"/>
      <protection/>
    </xf>
    <xf numFmtId="2" fontId="2" fillId="34" borderId="18" xfId="61" applyNumberFormat="1" applyFont="1" applyFill="1" applyBorder="1" applyAlignment="1">
      <alignment horizontal="right" vertical="top"/>
      <protection/>
    </xf>
    <xf numFmtId="0" fontId="3" fillId="34" borderId="0" xfId="60" applyNumberFormat="1" applyFont="1" applyFill="1" applyAlignment="1">
      <alignment vertical="top"/>
      <protection/>
    </xf>
    <xf numFmtId="0" fontId="61" fillId="34" borderId="0" xfId="60" applyNumberFormat="1" applyFont="1" applyFill="1" applyAlignment="1">
      <alignment vertical="top"/>
      <protection/>
    </xf>
    <xf numFmtId="0" fontId="11" fillId="0" borderId="13" xfId="0" applyFont="1" applyFill="1" applyBorder="1" applyAlignment="1">
      <alignment horizontal="justify" vertical="top" wrapText="1"/>
    </xf>
    <xf numFmtId="2"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13" xfId="0" applyFill="1" applyBorder="1" applyAlignment="1">
      <alignment horizontal="center" vertical="center"/>
    </xf>
    <xf numFmtId="0" fontId="11" fillId="0" borderId="19" xfId="0" applyFont="1" applyFill="1" applyBorder="1" applyAlignment="1">
      <alignment horizontal="justify" vertical="top" wrapText="1"/>
    </xf>
    <xf numFmtId="0" fontId="71" fillId="0" borderId="13" xfId="0" applyFont="1" applyFill="1" applyBorder="1" applyAlignment="1">
      <alignment horizontal="justify" vertical="top" wrapText="1"/>
    </xf>
    <xf numFmtId="0" fontId="0" fillId="0" borderId="20" xfId="0" applyFill="1" applyBorder="1" applyAlignment="1">
      <alignment horizontal="center" vertical="center"/>
    </xf>
    <xf numFmtId="0" fontId="3" fillId="0" borderId="11" xfId="61" applyNumberFormat="1" applyFont="1" applyFill="1" applyBorder="1" applyAlignment="1">
      <alignment vertical="top" wrapText="1"/>
      <protection/>
    </xf>
    <xf numFmtId="0" fontId="72" fillId="0" borderId="13" xfId="61" applyNumberFormat="1" applyFont="1" applyFill="1" applyBorder="1" applyAlignment="1">
      <alignment vertical="top" wrapText="1"/>
      <protection/>
    </xf>
    <xf numFmtId="0" fontId="2" fillId="0" borderId="10" xfId="60" applyNumberFormat="1" applyFont="1" applyFill="1" applyBorder="1" applyAlignment="1">
      <alignment horizontal="center" vertical="center" wrapText="1"/>
      <protection/>
    </xf>
    <xf numFmtId="0" fontId="2" fillId="0" borderId="15" xfId="60" applyNumberFormat="1" applyFont="1" applyFill="1" applyBorder="1" applyAlignment="1">
      <alignment horizontal="center" vertical="center" wrapText="1"/>
      <protection/>
    </xf>
    <xf numFmtId="0" fontId="2" fillId="0" borderId="19" xfId="60" applyNumberFormat="1" applyFont="1" applyFill="1" applyBorder="1" applyAlignment="1">
      <alignment horizontal="center" vertical="center" wrapText="1"/>
      <protection/>
    </xf>
    <xf numFmtId="0" fontId="6" fillId="0" borderId="10"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73"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63" fillId="0" borderId="21" xfId="60" applyNumberFormat="1" applyFont="1" applyFill="1" applyBorder="1" applyAlignment="1" applyProtection="1">
      <alignment horizontal="center" wrapText="1"/>
      <protection locked="0"/>
    </xf>
    <xf numFmtId="0" fontId="2" fillId="33" borderId="10"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3 4" xfId="57"/>
    <cellStyle name="Normal 11" xfId="58"/>
    <cellStyle name="Normal 16" xfId="59"/>
    <cellStyle name="Normal 2" xfId="60"/>
    <cellStyle name="Normal 3" xfId="61"/>
    <cellStyle name="Normal 3 2" xfId="62"/>
    <cellStyle name="Normal 4" xfId="63"/>
    <cellStyle name="Normal 7 2" xfId="64"/>
    <cellStyle name="Normal 7 4" xfId="65"/>
    <cellStyle name="Normal 9 2 3" xfId="66"/>
    <cellStyle name="Normal 9 4"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GJ113"/>
  <sheetViews>
    <sheetView showGridLines="0" zoomScale="90" zoomScaleNormal="90" zoomScalePageLayoutView="0" workbookViewId="0" topLeftCell="A1">
      <selection activeCell="A5" sqref="A5:BC5"/>
    </sheetView>
  </sheetViews>
  <sheetFormatPr defaultColWidth="9.140625" defaultRowHeight="15"/>
  <cols>
    <col min="1" max="1" width="10.421875" style="51" customWidth="1"/>
    <col min="2" max="2" width="72.8515625" style="51" customWidth="1"/>
    <col min="3" max="3" width="10.140625" style="51" hidden="1" customWidth="1"/>
    <col min="4" max="4" width="14.57421875" style="51" customWidth="1"/>
    <col min="5" max="5" width="19.1406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28.421875" style="51" customWidth="1"/>
    <col min="56" max="187" width="9.140625" style="51" customWidth="1"/>
    <col min="188" max="192" width="9.140625" style="53" customWidth="1"/>
    <col min="193" max="16384" width="9.140625" style="51" customWidth="1"/>
  </cols>
  <sheetData>
    <row r="1" spans="1:192" s="1" customFormat="1" ht="25.5" customHeight="1">
      <c r="A1" s="85" t="str">
        <f>B2&amp;" BoQ"</f>
        <v>Item Rate BoQ</v>
      </c>
      <c r="B1" s="85"/>
      <c r="C1" s="85"/>
      <c r="D1" s="85"/>
      <c r="E1" s="85"/>
      <c r="F1" s="85"/>
      <c r="G1" s="85"/>
      <c r="H1" s="85"/>
      <c r="I1" s="85"/>
      <c r="J1" s="85"/>
      <c r="K1" s="85"/>
      <c r="L1" s="85"/>
      <c r="O1" s="2"/>
      <c r="P1" s="2"/>
      <c r="Q1" s="3"/>
      <c r="GF1" s="3"/>
      <c r="GG1" s="3"/>
      <c r="GH1" s="3"/>
      <c r="GI1" s="3"/>
      <c r="GJ1" s="3"/>
    </row>
    <row r="2" spans="1:17" s="1" customFormat="1" ht="25.5" customHeight="1" hidden="1">
      <c r="A2" s="4" t="s">
        <v>4</v>
      </c>
      <c r="B2" s="4" t="s">
        <v>5</v>
      </c>
      <c r="C2" s="57" t="s">
        <v>6</v>
      </c>
      <c r="D2" s="57" t="s">
        <v>7</v>
      </c>
      <c r="E2" s="4" t="s">
        <v>8</v>
      </c>
      <c r="J2" s="5"/>
      <c r="K2" s="5"/>
      <c r="L2" s="5"/>
      <c r="O2" s="2"/>
      <c r="P2" s="2"/>
      <c r="Q2" s="3"/>
    </row>
    <row r="3" spans="1:192" s="1" customFormat="1" ht="30" customHeight="1" hidden="1">
      <c r="A3" s="1" t="s">
        <v>9</v>
      </c>
      <c r="C3" s="1" t="s">
        <v>10</v>
      </c>
      <c r="GF3" s="3"/>
      <c r="GG3" s="3"/>
      <c r="GH3" s="3"/>
      <c r="GI3" s="3"/>
      <c r="GJ3" s="3"/>
    </row>
    <row r="4" spans="1:192" s="6" customFormat="1" ht="30.75" customHeight="1">
      <c r="A4" s="86" t="s">
        <v>47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GF4" s="7"/>
      <c r="GG4" s="7"/>
      <c r="GH4" s="7"/>
      <c r="GI4" s="7"/>
      <c r="GJ4" s="7"/>
    </row>
    <row r="5" spans="1:192" s="6" customFormat="1" ht="30.75" customHeight="1">
      <c r="A5" s="86" t="s">
        <v>127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GF5" s="7"/>
      <c r="GG5" s="7"/>
      <c r="GH5" s="7"/>
      <c r="GI5" s="7"/>
      <c r="GJ5" s="7"/>
    </row>
    <row r="6" spans="1:192" s="6" customFormat="1" ht="30.75" customHeight="1">
      <c r="A6" s="86" t="s">
        <v>128</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GF6" s="7"/>
      <c r="GG6" s="7"/>
      <c r="GH6" s="7"/>
      <c r="GI6" s="7"/>
      <c r="GJ6" s="7"/>
    </row>
    <row r="7" spans="1:192" s="6" customFormat="1" ht="29.25" customHeight="1" hidden="1">
      <c r="A7" s="87" t="s">
        <v>11</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GF7" s="7"/>
      <c r="GG7" s="7"/>
      <c r="GH7" s="7"/>
      <c r="GI7" s="7"/>
      <c r="GJ7" s="7"/>
    </row>
    <row r="8" spans="1:192" s="9" customFormat="1" ht="38.25" customHeight="1">
      <c r="A8" s="8" t="s">
        <v>12</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GF8" s="10"/>
      <c r="GG8" s="10"/>
      <c r="GH8" s="10"/>
      <c r="GI8" s="10"/>
      <c r="GJ8" s="10"/>
    </row>
    <row r="9" spans="1:192" s="11" customFormat="1" ht="61.5" customHeight="1">
      <c r="A9" s="79" t="s">
        <v>13</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GF9" s="12"/>
      <c r="GG9" s="12"/>
      <c r="GH9" s="12"/>
      <c r="GI9" s="12"/>
      <c r="GJ9" s="12"/>
    </row>
    <row r="10" spans="1:192"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GF10" s="15"/>
      <c r="GG10" s="15"/>
      <c r="GH10" s="15"/>
      <c r="GI10" s="15"/>
      <c r="GJ10" s="15"/>
    </row>
    <row r="11" spans="1:192" s="14" customFormat="1" ht="82.5" customHeight="1">
      <c r="A11" s="13" t="s">
        <v>0</v>
      </c>
      <c r="B11" s="13" t="s">
        <v>20</v>
      </c>
      <c r="C11" s="13" t="s">
        <v>1</v>
      </c>
      <c r="D11" s="13" t="s">
        <v>21</v>
      </c>
      <c r="E11" s="13" t="s">
        <v>22</v>
      </c>
      <c r="F11" s="13" t="s">
        <v>2</v>
      </c>
      <c r="G11" s="13"/>
      <c r="H11" s="13"/>
      <c r="I11" s="13" t="s">
        <v>23</v>
      </c>
      <c r="J11" s="13" t="s">
        <v>24</v>
      </c>
      <c r="K11" s="13" t="s">
        <v>25</v>
      </c>
      <c r="L11" s="13" t="s">
        <v>26</v>
      </c>
      <c r="M11" s="16" t="s">
        <v>51</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34</v>
      </c>
      <c r="BC11" s="17" t="s">
        <v>35</v>
      </c>
      <c r="GF11" s="15"/>
      <c r="GG11" s="15"/>
      <c r="GH11" s="15"/>
      <c r="GI11" s="15"/>
      <c r="GJ11" s="15"/>
    </row>
    <row r="12" spans="1:192"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GF12" s="15"/>
      <c r="GG12" s="15"/>
      <c r="GH12" s="15"/>
      <c r="GI12" s="15"/>
      <c r="GJ12" s="15"/>
    </row>
    <row r="13" spans="1:192" s="24" customFormat="1" ht="38.25">
      <c r="A13" s="19">
        <v>1</v>
      </c>
      <c r="B13" s="70" t="s">
        <v>129</v>
      </c>
      <c r="C13" s="23"/>
      <c r="D13" s="71">
        <v>1.2</v>
      </c>
      <c r="E13" s="72" t="s">
        <v>53</v>
      </c>
      <c r="F13" s="26"/>
      <c r="G13" s="27"/>
      <c r="H13" s="27"/>
      <c r="I13" s="20" t="s">
        <v>37</v>
      </c>
      <c r="J13" s="21">
        <f aca="true" t="shared" si="0" ref="J13:J18">IF(I13="Less(-)",-1,1)</f>
        <v>1</v>
      </c>
      <c r="K13" s="22" t="s">
        <v>42</v>
      </c>
      <c r="L13" s="22" t="s">
        <v>8</v>
      </c>
      <c r="M13" s="60"/>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2"/>
      <c r="AV13" s="31"/>
      <c r="AW13" s="31"/>
      <c r="AX13" s="31"/>
      <c r="AY13" s="31"/>
      <c r="AZ13" s="31"/>
      <c r="BA13" s="58">
        <f aca="true" t="shared" si="1" ref="BA13:BA18">total_amount_ba($B$2,$D$2,D13,F13,J13,K13,M13)</f>
        <v>0</v>
      </c>
      <c r="BB13" s="58">
        <f aca="true" t="shared" si="2" ref="BB13:BB18">BA13+SUM(N13:AZ13)</f>
        <v>0</v>
      </c>
      <c r="BC13" s="23" t="str">
        <f aca="true" t="shared" si="3" ref="BC13:BC18">SpellNumber(L13,BB13)</f>
        <v>INR Zero Only</v>
      </c>
      <c r="GF13" s="25"/>
      <c r="GG13" s="25"/>
      <c r="GH13" s="25"/>
      <c r="GI13" s="25"/>
      <c r="GJ13" s="25"/>
    </row>
    <row r="14" spans="1:192" s="24" customFormat="1" ht="38.25">
      <c r="A14" s="19">
        <v>2</v>
      </c>
      <c r="B14" s="70" t="s">
        <v>130</v>
      </c>
      <c r="C14" s="23"/>
      <c r="D14" s="71">
        <v>32.016000000000005</v>
      </c>
      <c r="E14" s="72" t="s">
        <v>53</v>
      </c>
      <c r="F14" s="26"/>
      <c r="G14" s="27"/>
      <c r="H14" s="27"/>
      <c r="I14" s="20" t="s">
        <v>37</v>
      </c>
      <c r="J14" s="21">
        <f t="shared" si="0"/>
        <v>1</v>
      </c>
      <c r="K14" s="22" t="s">
        <v>42</v>
      </c>
      <c r="L14" s="22" t="s">
        <v>8</v>
      </c>
      <c r="M14" s="60"/>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2"/>
      <c r="AV14" s="31"/>
      <c r="AW14" s="31"/>
      <c r="AX14" s="31"/>
      <c r="AY14" s="31"/>
      <c r="AZ14" s="31"/>
      <c r="BA14" s="58">
        <f t="shared" si="1"/>
        <v>0</v>
      </c>
      <c r="BB14" s="58">
        <f t="shared" si="2"/>
        <v>0</v>
      </c>
      <c r="BC14" s="23" t="str">
        <f t="shared" si="3"/>
        <v>INR Zero Only</v>
      </c>
      <c r="GF14" s="25"/>
      <c r="GG14" s="25"/>
      <c r="GH14" s="25"/>
      <c r="GI14" s="25"/>
      <c r="GJ14" s="25"/>
    </row>
    <row r="15" spans="1:192" s="24" customFormat="1" ht="38.25">
      <c r="A15" s="19">
        <v>3</v>
      </c>
      <c r="B15" s="70" t="s">
        <v>131</v>
      </c>
      <c r="C15" s="18"/>
      <c r="D15" s="71">
        <v>104.40000000000002</v>
      </c>
      <c r="E15" s="72" t="s">
        <v>53</v>
      </c>
      <c r="F15" s="26"/>
      <c r="G15" s="27"/>
      <c r="H15" s="27"/>
      <c r="I15" s="20" t="s">
        <v>37</v>
      </c>
      <c r="J15" s="21">
        <f t="shared" si="0"/>
        <v>1</v>
      </c>
      <c r="K15" s="22" t="s">
        <v>42</v>
      </c>
      <c r="L15" s="22" t="s">
        <v>8</v>
      </c>
      <c r="M15" s="60"/>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2"/>
      <c r="AV15" s="31"/>
      <c r="AW15" s="31"/>
      <c r="AX15" s="31"/>
      <c r="AY15" s="31"/>
      <c r="AZ15" s="31"/>
      <c r="BA15" s="58">
        <f t="shared" si="1"/>
        <v>0</v>
      </c>
      <c r="BB15" s="58">
        <f t="shared" si="2"/>
        <v>0</v>
      </c>
      <c r="BC15" s="23" t="str">
        <f t="shared" si="3"/>
        <v>INR Zero Only</v>
      </c>
      <c r="GF15" s="25"/>
      <c r="GG15" s="25"/>
      <c r="GH15" s="25"/>
      <c r="GI15" s="25"/>
      <c r="GJ15" s="25"/>
    </row>
    <row r="16" spans="1:192" s="24" customFormat="1" ht="25.5">
      <c r="A16" s="19">
        <v>4</v>
      </c>
      <c r="B16" s="70" t="s">
        <v>132</v>
      </c>
      <c r="C16" s="23"/>
      <c r="D16" s="71">
        <v>12</v>
      </c>
      <c r="E16" s="72" t="s">
        <v>53</v>
      </c>
      <c r="F16" s="26"/>
      <c r="G16" s="27"/>
      <c r="H16" s="27"/>
      <c r="I16" s="20" t="s">
        <v>37</v>
      </c>
      <c r="J16" s="21">
        <f t="shared" si="0"/>
        <v>1</v>
      </c>
      <c r="K16" s="22" t="s">
        <v>42</v>
      </c>
      <c r="L16" s="22" t="s">
        <v>8</v>
      </c>
      <c r="M16" s="60"/>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2"/>
      <c r="AV16" s="31"/>
      <c r="AW16" s="31"/>
      <c r="AX16" s="31"/>
      <c r="AY16" s="31"/>
      <c r="AZ16" s="31"/>
      <c r="BA16" s="58">
        <f t="shared" si="1"/>
        <v>0</v>
      </c>
      <c r="BB16" s="58">
        <f t="shared" si="2"/>
        <v>0</v>
      </c>
      <c r="BC16" s="23" t="str">
        <f t="shared" si="3"/>
        <v>INR Zero Only</v>
      </c>
      <c r="GF16" s="25"/>
      <c r="GG16" s="25"/>
      <c r="GH16" s="25"/>
      <c r="GI16" s="25"/>
      <c r="GJ16" s="25"/>
    </row>
    <row r="17" spans="1:192" s="24" customFormat="1" ht="76.5">
      <c r="A17" s="19">
        <v>5</v>
      </c>
      <c r="B17" s="70" t="s">
        <v>133</v>
      </c>
      <c r="C17" s="23"/>
      <c r="D17" s="71">
        <v>196.04500000000004</v>
      </c>
      <c r="E17" s="73" t="s">
        <v>53</v>
      </c>
      <c r="F17" s="26"/>
      <c r="G17" s="27"/>
      <c r="H17" s="27"/>
      <c r="I17" s="20" t="s">
        <v>37</v>
      </c>
      <c r="J17" s="21">
        <f t="shared" si="0"/>
        <v>1</v>
      </c>
      <c r="K17" s="22" t="s">
        <v>42</v>
      </c>
      <c r="L17" s="22" t="s">
        <v>8</v>
      </c>
      <c r="M17" s="60"/>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2"/>
      <c r="AV17" s="31"/>
      <c r="AW17" s="31"/>
      <c r="AX17" s="31"/>
      <c r="AY17" s="31"/>
      <c r="AZ17" s="31"/>
      <c r="BA17" s="58">
        <f t="shared" si="1"/>
        <v>0</v>
      </c>
      <c r="BB17" s="58">
        <f t="shared" si="2"/>
        <v>0</v>
      </c>
      <c r="BC17" s="23" t="str">
        <f t="shared" si="3"/>
        <v>INR Zero Only</v>
      </c>
      <c r="GF17" s="25"/>
      <c r="GG17" s="25"/>
      <c r="GH17" s="25"/>
      <c r="GI17" s="25"/>
      <c r="GJ17" s="25"/>
    </row>
    <row r="18" spans="1:192" s="24" customFormat="1" ht="38.25">
      <c r="A18" s="19">
        <v>6</v>
      </c>
      <c r="B18" s="70" t="s">
        <v>134</v>
      </c>
      <c r="C18" s="23"/>
      <c r="D18" s="71">
        <v>7.7</v>
      </c>
      <c r="E18" s="73" t="s">
        <v>53</v>
      </c>
      <c r="F18" s="26"/>
      <c r="G18" s="27"/>
      <c r="H18" s="27"/>
      <c r="I18" s="20" t="s">
        <v>37</v>
      </c>
      <c r="J18" s="21">
        <f t="shared" si="0"/>
        <v>1</v>
      </c>
      <c r="K18" s="22" t="s">
        <v>42</v>
      </c>
      <c r="L18" s="22" t="s">
        <v>8</v>
      </c>
      <c r="M18" s="60"/>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1"/>
        <v>0</v>
      </c>
      <c r="BB18" s="58">
        <f t="shared" si="2"/>
        <v>0</v>
      </c>
      <c r="BC18" s="23" t="str">
        <f t="shared" si="3"/>
        <v>INR Zero Only</v>
      </c>
      <c r="GF18" s="25"/>
      <c r="GG18" s="25"/>
      <c r="GH18" s="25"/>
      <c r="GI18" s="25"/>
      <c r="GJ18" s="25"/>
    </row>
    <row r="19" spans="1:192" s="24" customFormat="1" ht="38.25">
      <c r="A19" s="19">
        <v>7</v>
      </c>
      <c r="B19" s="74" t="s">
        <v>135</v>
      </c>
      <c r="C19" s="23"/>
      <c r="D19" s="71">
        <v>29.622</v>
      </c>
      <c r="E19" s="73" t="s">
        <v>56</v>
      </c>
      <c r="F19" s="26"/>
      <c r="G19" s="27"/>
      <c r="H19" s="27"/>
      <c r="I19" s="20" t="s">
        <v>37</v>
      </c>
      <c r="J19" s="21">
        <f aca="true" t="shared" si="4" ref="J19:J27">IF(I19="Less(-)",-1,1)</f>
        <v>1</v>
      </c>
      <c r="K19" s="22" t="s">
        <v>42</v>
      </c>
      <c r="L19" s="22" t="s">
        <v>8</v>
      </c>
      <c r="M19" s="60"/>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58">
        <f aca="true" t="shared" si="5" ref="BA19:BA27">total_amount_ba($B$2,$D$2,D19,F19,J19,K19,M19)</f>
        <v>0</v>
      </c>
      <c r="BB19" s="58">
        <f aca="true" t="shared" si="6" ref="BB19:BB27">BA19+SUM(N19:AZ19)</f>
        <v>0</v>
      </c>
      <c r="BC19" s="23" t="str">
        <f aca="true" t="shared" si="7" ref="BC19:BC27">SpellNumber(L19,BB19)</f>
        <v>INR Zero Only</v>
      </c>
      <c r="GF19" s="25"/>
      <c r="GG19" s="25"/>
      <c r="GH19" s="25"/>
      <c r="GI19" s="25"/>
      <c r="GJ19" s="25"/>
    </row>
    <row r="20" spans="1:192" s="24" customFormat="1" ht="51">
      <c r="A20" s="19">
        <v>8</v>
      </c>
      <c r="B20" s="74" t="s">
        <v>57</v>
      </c>
      <c r="C20" s="23"/>
      <c r="D20" s="71">
        <v>7.5</v>
      </c>
      <c r="E20" s="72" t="s">
        <v>53</v>
      </c>
      <c r="F20" s="26"/>
      <c r="G20" s="27"/>
      <c r="H20" s="27"/>
      <c r="I20" s="20" t="s">
        <v>37</v>
      </c>
      <c r="J20" s="21">
        <f t="shared" si="4"/>
        <v>1</v>
      </c>
      <c r="K20" s="22" t="s">
        <v>42</v>
      </c>
      <c r="L20" s="22" t="s">
        <v>8</v>
      </c>
      <c r="M20" s="60"/>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2"/>
      <c r="AV20" s="31"/>
      <c r="AW20" s="31"/>
      <c r="AX20" s="31"/>
      <c r="AY20" s="31"/>
      <c r="AZ20" s="31"/>
      <c r="BA20" s="58">
        <f t="shared" si="5"/>
        <v>0</v>
      </c>
      <c r="BB20" s="58">
        <f t="shared" si="6"/>
        <v>0</v>
      </c>
      <c r="BC20" s="23" t="str">
        <f t="shared" si="7"/>
        <v>INR Zero Only</v>
      </c>
      <c r="GF20" s="25"/>
      <c r="GG20" s="25"/>
      <c r="GH20" s="25"/>
      <c r="GI20" s="25"/>
      <c r="GJ20" s="25"/>
    </row>
    <row r="21" spans="1:192" s="24" customFormat="1" ht="38.25">
      <c r="A21" s="19">
        <v>9</v>
      </c>
      <c r="B21" s="70" t="s">
        <v>58</v>
      </c>
      <c r="C21" s="23"/>
      <c r="D21" s="71">
        <v>32.4885</v>
      </c>
      <c r="E21" s="73" t="s">
        <v>53</v>
      </c>
      <c r="F21" s="26"/>
      <c r="G21" s="27"/>
      <c r="H21" s="27"/>
      <c r="I21" s="20" t="s">
        <v>37</v>
      </c>
      <c r="J21" s="21">
        <f t="shared" si="4"/>
        <v>1</v>
      </c>
      <c r="K21" s="22" t="s">
        <v>42</v>
      </c>
      <c r="L21" s="22" t="s">
        <v>8</v>
      </c>
      <c r="M21" s="60"/>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2"/>
      <c r="AV21" s="31"/>
      <c r="AW21" s="31"/>
      <c r="AX21" s="31"/>
      <c r="AY21" s="31"/>
      <c r="AZ21" s="31"/>
      <c r="BA21" s="58">
        <f t="shared" si="5"/>
        <v>0</v>
      </c>
      <c r="BB21" s="58">
        <f t="shared" si="6"/>
        <v>0</v>
      </c>
      <c r="BC21" s="23" t="str">
        <f t="shared" si="7"/>
        <v>INR Zero Only</v>
      </c>
      <c r="GF21" s="25"/>
      <c r="GG21" s="25"/>
      <c r="GH21" s="25"/>
      <c r="GI21" s="25"/>
      <c r="GJ21" s="25"/>
    </row>
    <row r="22" spans="1:192" s="24" customFormat="1" ht="51">
      <c r="A22" s="19">
        <v>10</v>
      </c>
      <c r="B22" s="70" t="s">
        <v>59</v>
      </c>
      <c r="C22" s="23"/>
      <c r="D22" s="71">
        <v>34.402</v>
      </c>
      <c r="E22" s="73" t="s">
        <v>53</v>
      </c>
      <c r="F22" s="26"/>
      <c r="G22" s="27"/>
      <c r="H22" s="27"/>
      <c r="I22" s="20" t="s">
        <v>37</v>
      </c>
      <c r="J22" s="21">
        <f t="shared" si="4"/>
        <v>1</v>
      </c>
      <c r="K22" s="22" t="s">
        <v>42</v>
      </c>
      <c r="L22" s="22" t="s">
        <v>8</v>
      </c>
      <c r="M22" s="60"/>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2"/>
      <c r="AV22" s="31"/>
      <c r="AW22" s="31"/>
      <c r="AX22" s="31"/>
      <c r="AY22" s="31"/>
      <c r="AZ22" s="31"/>
      <c r="BA22" s="58">
        <f t="shared" si="5"/>
        <v>0</v>
      </c>
      <c r="BB22" s="58">
        <f t="shared" si="6"/>
        <v>0</v>
      </c>
      <c r="BC22" s="23" t="str">
        <f t="shared" si="7"/>
        <v>INR Zero Only</v>
      </c>
      <c r="GF22" s="25"/>
      <c r="GG22" s="25"/>
      <c r="GH22" s="25"/>
      <c r="GI22" s="25"/>
      <c r="GJ22" s="25"/>
    </row>
    <row r="23" spans="1:192" s="24" customFormat="1" ht="51">
      <c r="A23" s="19">
        <v>11</v>
      </c>
      <c r="B23" s="70" t="s">
        <v>60</v>
      </c>
      <c r="C23" s="23"/>
      <c r="D23" s="71">
        <v>8.5365</v>
      </c>
      <c r="E23" s="72" t="s">
        <v>53</v>
      </c>
      <c r="F23" s="26"/>
      <c r="G23" s="27"/>
      <c r="H23" s="27"/>
      <c r="I23" s="20" t="s">
        <v>37</v>
      </c>
      <c r="J23" s="21">
        <f t="shared" si="4"/>
        <v>1</v>
      </c>
      <c r="K23" s="22" t="s">
        <v>42</v>
      </c>
      <c r="L23" s="22" t="s">
        <v>8</v>
      </c>
      <c r="M23" s="60"/>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2"/>
      <c r="AV23" s="31"/>
      <c r="AW23" s="31"/>
      <c r="AX23" s="31"/>
      <c r="AY23" s="31"/>
      <c r="AZ23" s="31"/>
      <c r="BA23" s="58">
        <f t="shared" si="5"/>
        <v>0</v>
      </c>
      <c r="BB23" s="58">
        <f t="shared" si="6"/>
        <v>0</v>
      </c>
      <c r="BC23" s="23" t="str">
        <f t="shared" si="7"/>
        <v>INR Zero Only</v>
      </c>
      <c r="GF23" s="25"/>
      <c r="GG23" s="25"/>
      <c r="GH23" s="25"/>
      <c r="GI23" s="25"/>
      <c r="GJ23" s="25"/>
    </row>
    <row r="24" spans="1:192" s="24" customFormat="1" ht="63.75">
      <c r="A24" s="19">
        <v>12</v>
      </c>
      <c r="B24" s="70" t="s">
        <v>61</v>
      </c>
      <c r="C24" s="23"/>
      <c r="D24" s="71">
        <v>4.0249999999999995</v>
      </c>
      <c r="E24" s="72" t="s">
        <v>53</v>
      </c>
      <c r="F24" s="26"/>
      <c r="G24" s="27"/>
      <c r="H24" s="27"/>
      <c r="I24" s="20" t="s">
        <v>37</v>
      </c>
      <c r="J24" s="21">
        <f t="shared" si="4"/>
        <v>1</v>
      </c>
      <c r="K24" s="22" t="s">
        <v>42</v>
      </c>
      <c r="L24" s="22" t="s">
        <v>8</v>
      </c>
      <c r="M24" s="60"/>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2"/>
      <c r="AV24" s="31"/>
      <c r="AW24" s="31"/>
      <c r="AX24" s="31"/>
      <c r="AY24" s="31"/>
      <c r="AZ24" s="31"/>
      <c r="BA24" s="58">
        <f t="shared" si="5"/>
        <v>0</v>
      </c>
      <c r="BB24" s="58">
        <f t="shared" si="6"/>
        <v>0</v>
      </c>
      <c r="BC24" s="23" t="str">
        <f t="shared" si="7"/>
        <v>INR Zero Only</v>
      </c>
      <c r="GF24" s="25"/>
      <c r="GG24" s="25"/>
      <c r="GH24" s="25"/>
      <c r="GI24" s="25"/>
      <c r="GJ24" s="25"/>
    </row>
    <row r="25" spans="1:192" s="24" customFormat="1" ht="76.5">
      <c r="A25" s="19">
        <v>13</v>
      </c>
      <c r="B25" s="70" t="s">
        <v>62</v>
      </c>
      <c r="C25" s="23"/>
      <c r="D25" s="71">
        <v>63.1681</v>
      </c>
      <c r="E25" s="72" t="s">
        <v>53</v>
      </c>
      <c r="F25" s="26"/>
      <c r="G25" s="27"/>
      <c r="H25" s="27"/>
      <c r="I25" s="20" t="s">
        <v>37</v>
      </c>
      <c r="J25" s="21">
        <f t="shared" si="4"/>
        <v>1</v>
      </c>
      <c r="K25" s="22" t="s">
        <v>42</v>
      </c>
      <c r="L25" s="22" t="s">
        <v>8</v>
      </c>
      <c r="M25" s="60"/>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2"/>
      <c r="AV25" s="31"/>
      <c r="AW25" s="31"/>
      <c r="AX25" s="31"/>
      <c r="AY25" s="31"/>
      <c r="AZ25" s="31"/>
      <c r="BA25" s="58">
        <f t="shared" si="5"/>
        <v>0</v>
      </c>
      <c r="BB25" s="58">
        <f t="shared" si="6"/>
        <v>0</v>
      </c>
      <c r="BC25" s="23" t="str">
        <f t="shared" si="7"/>
        <v>INR Zero Only</v>
      </c>
      <c r="GF25" s="25"/>
      <c r="GG25" s="25"/>
      <c r="GH25" s="25"/>
      <c r="GI25" s="25"/>
      <c r="GJ25" s="25"/>
    </row>
    <row r="26" spans="1:192" s="24" customFormat="1" ht="51">
      <c r="A26" s="19">
        <v>14</v>
      </c>
      <c r="B26" s="74" t="s">
        <v>136</v>
      </c>
      <c r="C26" s="23"/>
      <c r="D26" s="71">
        <v>6367.35</v>
      </c>
      <c r="E26" s="73" t="s">
        <v>54</v>
      </c>
      <c r="F26" s="26"/>
      <c r="G26" s="27"/>
      <c r="H26" s="27"/>
      <c r="I26" s="20" t="s">
        <v>37</v>
      </c>
      <c r="J26" s="21">
        <f t="shared" si="4"/>
        <v>1</v>
      </c>
      <c r="K26" s="22" t="s">
        <v>42</v>
      </c>
      <c r="L26" s="22" t="s">
        <v>8</v>
      </c>
      <c r="M26" s="60"/>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2"/>
      <c r="AV26" s="31"/>
      <c r="AW26" s="31"/>
      <c r="AX26" s="31"/>
      <c r="AY26" s="31"/>
      <c r="AZ26" s="31"/>
      <c r="BA26" s="58">
        <f t="shared" si="5"/>
        <v>0</v>
      </c>
      <c r="BB26" s="58">
        <f t="shared" si="6"/>
        <v>0</v>
      </c>
      <c r="BC26" s="23" t="str">
        <f t="shared" si="7"/>
        <v>INR Zero Only</v>
      </c>
      <c r="GF26" s="25"/>
      <c r="GG26" s="25"/>
      <c r="GH26" s="25"/>
      <c r="GI26" s="25"/>
      <c r="GJ26" s="25"/>
    </row>
    <row r="27" spans="1:192" s="24" customFormat="1" ht="89.25">
      <c r="A27" s="19">
        <v>15</v>
      </c>
      <c r="B27" s="74" t="s">
        <v>137</v>
      </c>
      <c r="C27" s="23"/>
      <c r="D27" s="71">
        <v>963.9780000000001</v>
      </c>
      <c r="E27" s="73" t="s">
        <v>56</v>
      </c>
      <c r="F27" s="26"/>
      <c r="G27" s="27"/>
      <c r="H27" s="27"/>
      <c r="I27" s="20" t="s">
        <v>37</v>
      </c>
      <c r="J27" s="21">
        <f t="shared" si="4"/>
        <v>1</v>
      </c>
      <c r="K27" s="22" t="s">
        <v>42</v>
      </c>
      <c r="L27" s="22" t="s">
        <v>8</v>
      </c>
      <c r="M27" s="60"/>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2"/>
      <c r="AV27" s="31"/>
      <c r="AW27" s="31"/>
      <c r="AX27" s="31"/>
      <c r="AY27" s="31"/>
      <c r="AZ27" s="31"/>
      <c r="BA27" s="58">
        <f t="shared" si="5"/>
        <v>0</v>
      </c>
      <c r="BB27" s="58">
        <f t="shared" si="6"/>
        <v>0</v>
      </c>
      <c r="BC27" s="23" t="str">
        <f t="shared" si="7"/>
        <v>INR Zero Only</v>
      </c>
      <c r="GF27" s="25"/>
      <c r="GG27" s="25"/>
      <c r="GH27" s="25"/>
      <c r="GI27" s="25"/>
      <c r="GJ27" s="25"/>
    </row>
    <row r="28" spans="1:192" s="24" customFormat="1" ht="51">
      <c r="A28" s="19">
        <v>16</v>
      </c>
      <c r="B28" s="74" t="s">
        <v>63</v>
      </c>
      <c r="C28" s="23"/>
      <c r="D28" s="71">
        <v>44</v>
      </c>
      <c r="E28" s="73" t="s">
        <v>56</v>
      </c>
      <c r="F28" s="26"/>
      <c r="G28" s="27"/>
      <c r="H28" s="27"/>
      <c r="I28" s="20" t="s">
        <v>37</v>
      </c>
      <c r="J28" s="21">
        <f aca="true" t="shared" si="8" ref="J28:J49">IF(I28="Less(-)",-1,1)</f>
        <v>1</v>
      </c>
      <c r="K28" s="22" t="s">
        <v>42</v>
      </c>
      <c r="L28" s="22" t="s">
        <v>8</v>
      </c>
      <c r="M28" s="60"/>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2"/>
      <c r="AV28" s="31"/>
      <c r="AW28" s="31"/>
      <c r="AX28" s="31"/>
      <c r="AY28" s="31"/>
      <c r="AZ28" s="31"/>
      <c r="BA28" s="58">
        <f aca="true" t="shared" si="9" ref="BA28:BA49">total_amount_ba($B$2,$D$2,D28,F28,J28,K28,M28)</f>
        <v>0</v>
      </c>
      <c r="BB28" s="58">
        <f aca="true" t="shared" si="10" ref="BB28:BB49">BA28+SUM(N28:AZ28)</f>
        <v>0</v>
      </c>
      <c r="BC28" s="23" t="str">
        <f aca="true" t="shared" si="11" ref="BC28:BC49">SpellNumber(L28,BB28)</f>
        <v>INR Zero Only</v>
      </c>
      <c r="GF28" s="25"/>
      <c r="GG28" s="25"/>
      <c r="GH28" s="25"/>
      <c r="GI28" s="25"/>
      <c r="GJ28" s="25"/>
    </row>
    <row r="29" spans="1:192" s="24" customFormat="1" ht="89.25">
      <c r="A29" s="19">
        <v>17</v>
      </c>
      <c r="B29" s="74" t="s">
        <v>64</v>
      </c>
      <c r="C29" s="23"/>
      <c r="D29" s="71">
        <v>2.9325600000000005</v>
      </c>
      <c r="E29" s="73" t="s">
        <v>65</v>
      </c>
      <c r="F29" s="26"/>
      <c r="G29" s="27"/>
      <c r="H29" s="27"/>
      <c r="I29" s="20" t="s">
        <v>37</v>
      </c>
      <c r="J29" s="21">
        <f t="shared" si="8"/>
        <v>1</v>
      </c>
      <c r="K29" s="22" t="s">
        <v>42</v>
      </c>
      <c r="L29" s="22" t="s">
        <v>8</v>
      </c>
      <c r="M29" s="60"/>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2"/>
      <c r="AV29" s="31"/>
      <c r="AW29" s="31"/>
      <c r="AX29" s="31"/>
      <c r="AY29" s="31"/>
      <c r="AZ29" s="31"/>
      <c r="BA29" s="58">
        <f t="shared" si="9"/>
        <v>0</v>
      </c>
      <c r="BB29" s="58">
        <f t="shared" si="10"/>
        <v>0</v>
      </c>
      <c r="BC29" s="23" t="str">
        <f t="shared" si="11"/>
        <v>INR Zero Only</v>
      </c>
      <c r="GF29" s="25"/>
      <c r="GG29" s="25"/>
      <c r="GH29" s="25"/>
      <c r="GI29" s="25"/>
      <c r="GJ29" s="25"/>
    </row>
    <row r="30" spans="1:192" s="24" customFormat="1" ht="76.5">
      <c r="A30" s="19">
        <v>18</v>
      </c>
      <c r="B30" s="75" t="s">
        <v>66</v>
      </c>
      <c r="C30" s="23"/>
      <c r="D30" s="71">
        <v>15</v>
      </c>
      <c r="E30" s="73" t="s">
        <v>53</v>
      </c>
      <c r="F30" s="26"/>
      <c r="G30" s="27"/>
      <c r="H30" s="27"/>
      <c r="I30" s="20" t="s">
        <v>37</v>
      </c>
      <c r="J30" s="21">
        <f t="shared" si="8"/>
        <v>1</v>
      </c>
      <c r="K30" s="22" t="s">
        <v>42</v>
      </c>
      <c r="L30" s="22" t="s">
        <v>8</v>
      </c>
      <c r="M30" s="60"/>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2"/>
      <c r="AV30" s="31"/>
      <c r="AW30" s="31"/>
      <c r="AX30" s="31"/>
      <c r="AY30" s="31"/>
      <c r="AZ30" s="31"/>
      <c r="BA30" s="58">
        <f t="shared" si="9"/>
        <v>0</v>
      </c>
      <c r="BB30" s="58">
        <f t="shared" si="10"/>
        <v>0</v>
      </c>
      <c r="BC30" s="23" t="str">
        <f t="shared" si="11"/>
        <v>INR Zero Only</v>
      </c>
      <c r="GF30" s="25"/>
      <c r="GG30" s="25"/>
      <c r="GH30" s="25"/>
      <c r="GI30" s="25"/>
      <c r="GJ30" s="25"/>
    </row>
    <row r="31" spans="1:192" s="24" customFormat="1" ht="76.5">
      <c r="A31" s="19">
        <v>19</v>
      </c>
      <c r="B31" s="75" t="s">
        <v>138</v>
      </c>
      <c r="C31" s="23"/>
      <c r="D31" s="71">
        <v>278.40000000000003</v>
      </c>
      <c r="E31" s="73" t="s">
        <v>53</v>
      </c>
      <c r="F31" s="26"/>
      <c r="G31" s="27"/>
      <c r="H31" s="27"/>
      <c r="I31" s="20" t="s">
        <v>37</v>
      </c>
      <c r="J31" s="21">
        <f t="shared" si="8"/>
        <v>1</v>
      </c>
      <c r="K31" s="22" t="s">
        <v>42</v>
      </c>
      <c r="L31" s="22" t="s">
        <v>8</v>
      </c>
      <c r="M31" s="60"/>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2"/>
      <c r="AV31" s="31"/>
      <c r="AW31" s="31"/>
      <c r="AX31" s="31"/>
      <c r="AY31" s="31"/>
      <c r="AZ31" s="31"/>
      <c r="BA31" s="58">
        <f t="shared" si="9"/>
        <v>0</v>
      </c>
      <c r="BB31" s="58">
        <f t="shared" si="10"/>
        <v>0</v>
      </c>
      <c r="BC31" s="23" t="str">
        <f t="shared" si="11"/>
        <v>INR Zero Only</v>
      </c>
      <c r="GF31" s="25"/>
      <c r="GG31" s="25"/>
      <c r="GH31" s="25"/>
      <c r="GI31" s="25"/>
      <c r="GJ31" s="25"/>
    </row>
    <row r="32" spans="1:192" s="24" customFormat="1" ht="51">
      <c r="A32" s="19">
        <v>20</v>
      </c>
      <c r="B32" s="70" t="s">
        <v>139</v>
      </c>
      <c r="C32" s="23"/>
      <c r="D32" s="71">
        <v>54.51805</v>
      </c>
      <c r="E32" s="73" t="s">
        <v>53</v>
      </c>
      <c r="F32" s="26"/>
      <c r="G32" s="27"/>
      <c r="H32" s="27"/>
      <c r="I32" s="20" t="s">
        <v>37</v>
      </c>
      <c r="J32" s="21">
        <f t="shared" si="8"/>
        <v>1</v>
      </c>
      <c r="K32" s="22" t="s">
        <v>42</v>
      </c>
      <c r="L32" s="22" t="s">
        <v>8</v>
      </c>
      <c r="M32" s="60"/>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2"/>
      <c r="AV32" s="31"/>
      <c r="AW32" s="31"/>
      <c r="AX32" s="31"/>
      <c r="AY32" s="31"/>
      <c r="AZ32" s="31"/>
      <c r="BA32" s="58">
        <f t="shared" si="9"/>
        <v>0</v>
      </c>
      <c r="BB32" s="58">
        <f t="shared" si="10"/>
        <v>0</v>
      </c>
      <c r="BC32" s="23" t="str">
        <f t="shared" si="11"/>
        <v>INR Zero Only</v>
      </c>
      <c r="GF32" s="25"/>
      <c r="GG32" s="25"/>
      <c r="GH32" s="25"/>
      <c r="GI32" s="25"/>
      <c r="GJ32" s="25"/>
    </row>
    <row r="33" spans="1:192" s="24" customFormat="1" ht="51">
      <c r="A33" s="19">
        <v>21</v>
      </c>
      <c r="B33" s="74" t="s">
        <v>67</v>
      </c>
      <c r="C33" s="23"/>
      <c r="D33" s="71">
        <v>39.900000000000006</v>
      </c>
      <c r="E33" s="73" t="s">
        <v>56</v>
      </c>
      <c r="F33" s="26"/>
      <c r="G33" s="27"/>
      <c r="H33" s="27"/>
      <c r="I33" s="20" t="s">
        <v>37</v>
      </c>
      <c r="J33" s="21">
        <f t="shared" si="8"/>
        <v>1</v>
      </c>
      <c r="K33" s="22" t="s">
        <v>42</v>
      </c>
      <c r="L33" s="22" t="s">
        <v>8</v>
      </c>
      <c r="M33" s="60"/>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2"/>
      <c r="AV33" s="31"/>
      <c r="AW33" s="31"/>
      <c r="AX33" s="31"/>
      <c r="AY33" s="31"/>
      <c r="AZ33" s="31"/>
      <c r="BA33" s="58">
        <f t="shared" si="9"/>
        <v>0</v>
      </c>
      <c r="BB33" s="58">
        <f t="shared" si="10"/>
        <v>0</v>
      </c>
      <c r="BC33" s="23" t="str">
        <f t="shared" si="11"/>
        <v>INR Zero Only</v>
      </c>
      <c r="GF33" s="25"/>
      <c r="GG33" s="25"/>
      <c r="GH33" s="25"/>
      <c r="GI33" s="25"/>
      <c r="GJ33" s="25"/>
    </row>
    <row r="34" spans="1:192" s="24" customFormat="1" ht="76.5">
      <c r="A34" s="19">
        <v>22</v>
      </c>
      <c r="B34" s="74" t="s">
        <v>140</v>
      </c>
      <c r="C34" s="23"/>
      <c r="D34" s="71">
        <v>353.7037037037037</v>
      </c>
      <c r="E34" s="73" t="s">
        <v>156</v>
      </c>
      <c r="F34" s="26"/>
      <c r="G34" s="27"/>
      <c r="H34" s="27"/>
      <c r="I34" s="20" t="s">
        <v>37</v>
      </c>
      <c r="J34" s="21">
        <f t="shared" si="8"/>
        <v>1</v>
      </c>
      <c r="K34" s="22" t="s">
        <v>42</v>
      </c>
      <c r="L34" s="22" t="s">
        <v>8</v>
      </c>
      <c r="M34" s="60"/>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2"/>
      <c r="AV34" s="31"/>
      <c r="AW34" s="31"/>
      <c r="AX34" s="31"/>
      <c r="AY34" s="31"/>
      <c r="AZ34" s="31"/>
      <c r="BA34" s="58">
        <f t="shared" si="9"/>
        <v>0</v>
      </c>
      <c r="BB34" s="58">
        <f t="shared" si="10"/>
        <v>0</v>
      </c>
      <c r="BC34" s="23" t="str">
        <f t="shared" si="11"/>
        <v>INR Zero Only</v>
      </c>
      <c r="GF34" s="25"/>
      <c r="GG34" s="25"/>
      <c r="GH34" s="25"/>
      <c r="GI34" s="25"/>
      <c r="GJ34" s="25"/>
    </row>
    <row r="35" spans="1:192" s="24" customFormat="1" ht="51">
      <c r="A35" s="19">
        <v>23</v>
      </c>
      <c r="B35" s="74" t="s">
        <v>141</v>
      </c>
      <c r="C35" s="23"/>
      <c r="D35" s="71">
        <v>20</v>
      </c>
      <c r="E35" s="73" t="s">
        <v>68</v>
      </c>
      <c r="F35" s="26"/>
      <c r="G35" s="27"/>
      <c r="H35" s="27"/>
      <c r="I35" s="20" t="s">
        <v>37</v>
      </c>
      <c r="J35" s="21">
        <f t="shared" si="8"/>
        <v>1</v>
      </c>
      <c r="K35" s="22" t="s">
        <v>42</v>
      </c>
      <c r="L35" s="22" t="s">
        <v>8</v>
      </c>
      <c r="M35" s="60"/>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2"/>
      <c r="AV35" s="31"/>
      <c r="AW35" s="31"/>
      <c r="AX35" s="31"/>
      <c r="AY35" s="31"/>
      <c r="AZ35" s="31"/>
      <c r="BA35" s="58">
        <f t="shared" si="9"/>
        <v>0</v>
      </c>
      <c r="BB35" s="58">
        <f t="shared" si="10"/>
        <v>0</v>
      </c>
      <c r="BC35" s="23" t="str">
        <f t="shared" si="11"/>
        <v>INR Zero Only</v>
      </c>
      <c r="GF35" s="25"/>
      <c r="GG35" s="25"/>
      <c r="GH35" s="25"/>
      <c r="GI35" s="25"/>
      <c r="GJ35" s="25"/>
    </row>
    <row r="36" spans="1:192" s="24" customFormat="1" ht="89.25">
      <c r="A36" s="19">
        <v>24</v>
      </c>
      <c r="B36" s="70" t="s">
        <v>69</v>
      </c>
      <c r="C36" s="23"/>
      <c r="D36" s="71">
        <v>15</v>
      </c>
      <c r="E36" s="73" t="s">
        <v>56</v>
      </c>
      <c r="F36" s="26"/>
      <c r="G36" s="27"/>
      <c r="H36" s="27"/>
      <c r="I36" s="20" t="s">
        <v>37</v>
      </c>
      <c r="J36" s="21">
        <f t="shared" si="8"/>
        <v>1</v>
      </c>
      <c r="K36" s="22" t="s">
        <v>42</v>
      </c>
      <c r="L36" s="22" t="s">
        <v>8</v>
      </c>
      <c r="M36" s="60"/>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2"/>
      <c r="AV36" s="31"/>
      <c r="AW36" s="31"/>
      <c r="AX36" s="31"/>
      <c r="AY36" s="31"/>
      <c r="AZ36" s="31"/>
      <c r="BA36" s="58">
        <f t="shared" si="9"/>
        <v>0</v>
      </c>
      <c r="BB36" s="58">
        <f t="shared" si="10"/>
        <v>0</v>
      </c>
      <c r="BC36" s="23" t="str">
        <f t="shared" si="11"/>
        <v>INR Zero Only</v>
      </c>
      <c r="GF36" s="25"/>
      <c r="GG36" s="25"/>
      <c r="GH36" s="25"/>
      <c r="GI36" s="25"/>
      <c r="GJ36" s="25"/>
    </row>
    <row r="37" spans="1:192" s="24" customFormat="1" ht="63.75">
      <c r="A37" s="19">
        <v>25</v>
      </c>
      <c r="B37" s="70" t="s">
        <v>142</v>
      </c>
      <c r="C37" s="23"/>
      <c r="D37" s="71">
        <v>8.164</v>
      </c>
      <c r="E37" s="73" t="s">
        <v>56</v>
      </c>
      <c r="F37" s="26"/>
      <c r="G37" s="27"/>
      <c r="H37" s="27"/>
      <c r="I37" s="20" t="s">
        <v>37</v>
      </c>
      <c r="J37" s="21">
        <f t="shared" si="8"/>
        <v>1</v>
      </c>
      <c r="K37" s="22" t="s">
        <v>42</v>
      </c>
      <c r="L37" s="22" t="s">
        <v>8</v>
      </c>
      <c r="M37" s="60"/>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2"/>
      <c r="AV37" s="31"/>
      <c r="AW37" s="31"/>
      <c r="AX37" s="31"/>
      <c r="AY37" s="31"/>
      <c r="AZ37" s="31"/>
      <c r="BA37" s="58">
        <f t="shared" si="9"/>
        <v>0</v>
      </c>
      <c r="BB37" s="58">
        <f t="shared" si="10"/>
        <v>0</v>
      </c>
      <c r="BC37" s="23" t="str">
        <f t="shared" si="11"/>
        <v>INR Zero Only</v>
      </c>
      <c r="GF37" s="25"/>
      <c r="GG37" s="25"/>
      <c r="GH37" s="25"/>
      <c r="GI37" s="25"/>
      <c r="GJ37" s="25"/>
    </row>
    <row r="38" spans="1:192" s="24" customFormat="1" ht="38.25">
      <c r="A38" s="19">
        <v>26</v>
      </c>
      <c r="B38" s="70" t="s">
        <v>70</v>
      </c>
      <c r="C38" s="23"/>
      <c r="D38" s="71">
        <v>11.75</v>
      </c>
      <c r="E38" s="73" t="s">
        <v>56</v>
      </c>
      <c r="F38" s="26"/>
      <c r="G38" s="27"/>
      <c r="H38" s="27"/>
      <c r="I38" s="20" t="s">
        <v>37</v>
      </c>
      <c r="J38" s="21">
        <f t="shared" si="8"/>
        <v>1</v>
      </c>
      <c r="K38" s="22" t="s">
        <v>42</v>
      </c>
      <c r="L38" s="22" t="s">
        <v>8</v>
      </c>
      <c r="M38" s="60"/>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2"/>
      <c r="AV38" s="31"/>
      <c r="AW38" s="31"/>
      <c r="AX38" s="31"/>
      <c r="AY38" s="31"/>
      <c r="AZ38" s="31"/>
      <c r="BA38" s="58">
        <f t="shared" si="9"/>
        <v>0</v>
      </c>
      <c r="BB38" s="58">
        <f t="shared" si="10"/>
        <v>0</v>
      </c>
      <c r="BC38" s="23" t="str">
        <f t="shared" si="11"/>
        <v>INR Zero Only</v>
      </c>
      <c r="GF38" s="25"/>
      <c r="GG38" s="25"/>
      <c r="GH38" s="25"/>
      <c r="GI38" s="25"/>
      <c r="GJ38" s="25"/>
    </row>
    <row r="39" spans="1:192" s="24" customFormat="1" ht="63.75">
      <c r="A39" s="19">
        <v>27</v>
      </c>
      <c r="B39" s="70" t="s">
        <v>71</v>
      </c>
      <c r="C39" s="23"/>
      <c r="D39" s="71">
        <v>251.03999999999996</v>
      </c>
      <c r="E39" s="73" t="s">
        <v>56</v>
      </c>
      <c r="F39" s="26"/>
      <c r="G39" s="27"/>
      <c r="H39" s="27"/>
      <c r="I39" s="20" t="s">
        <v>37</v>
      </c>
      <c r="J39" s="21">
        <f t="shared" si="8"/>
        <v>1</v>
      </c>
      <c r="K39" s="22" t="s">
        <v>42</v>
      </c>
      <c r="L39" s="22" t="s">
        <v>8</v>
      </c>
      <c r="M39" s="60"/>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2"/>
      <c r="AV39" s="31"/>
      <c r="AW39" s="31"/>
      <c r="AX39" s="31"/>
      <c r="AY39" s="31"/>
      <c r="AZ39" s="31"/>
      <c r="BA39" s="58">
        <f t="shared" si="9"/>
        <v>0</v>
      </c>
      <c r="BB39" s="58">
        <f t="shared" si="10"/>
        <v>0</v>
      </c>
      <c r="BC39" s="23" t="str">
        <f t="shared" si="11"/>
        <v>INR Zero Only</v>
      </c>
      <c r="GF39" s="25"/>
      <c r="GG39" s="25"/>
      <c r="GH39" s="25"/>
      <c r="GI39" s="25"/>
      <c r="GJ39" s="25"/>
    </row>
    <row r="40" spans="1:192" s="24" customFormat="1" ht="76.5">
      <c r="A40" s="19">
        <v>28</v>
      </c>
      <c r="B40" s="70" t="s">
        <v>72</v>
      </c>
      <c r="C40" s="23"/>
      <c r="D40" s="71">
        <v>190.81</v>
      </c>
      <c r="E40" s="73" t="s">
        <v>56</v>
      </c>
      <c r="F40" s="26"/>
      <c r="G40" s="27"/>
      <c r="H40" s="27"/>
      <c r="I40" s="20" t="s">
        <v>37</v>
      </c>
      <c r="J40" s="21">
        <f t="shared" si="8"/>
        <v>1</v>
      </c>
      <c r="K40" s="22" t="s">
        <v>42</v>
      </c>
      <c r="L40" s="22" t="s">
        <v>8</v>
      </c>
      <c r="M40" s="60"/>
      <c r="N40" s="28"/>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2"/>
      <c r="AV40" s="31"/>
      <c r="AW40" s="31"/>
      <c r="AX40" s="31"/>
      <c r="AY40" s="31"/>
      <c r="AZ40" s="31"/>
      <c r="BA40" s="58">
        <f t="shared" si="9"/>
        <v>0</v>
      </c>
      <c r="BB40" s="58">
        <f t="shared" si="10"/>
        <v>0</v>
      </c>
      <c r="BC40" s="23" t="str">
        <f t="shared" si="11"/>
        <v>INR Zero Only</v>
      </c>
      <c r="GF40" s="25"/>
      <c r="GG40" s="25"/>
      <c r="GH40" s="25"/>
      <c r="GI40" s="25"/>
      <c r="GJ40" s="25"/>
    </row>
    <row r="41" spans="1:192" s="24" customFormat="1" ht="76.5">
      <c r="A41" s="19">
        <v>29</v>
      </c>
      <c r="B41" s="70" t="s">
        <v>143</v>
      </c>
      <c r="C41" s="23"/>
      <c r="D41" s="71">
        <v>429.40999999999997</v>
      </c>
      <c r="E41" s="73" t="s">
        <v>56</v>
      </c>
      <c r="F41" s="26"/>
      <c r="G41" s="27"/>
      <c r="H41" s="27"/>
      <c r="I41" s="20" t="s">
        <v>37</v>
      </c>
      <c r="J41" s="21">
        <f t="shared" si="8"/>
        <v>1</v>
      </c>
      <c r="K41" s="22" t="s">
        <v>42</v>
      </c>
      <c r="L41" s="22" t="s">
        <v>8</v>
      </c>
      <c r="M41" s="60"/>
      <c r="N41" s="28"/>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2"/>
      <c r="AV41" s="31"/>
      <c r="AW41" s="31"/>
      <c r="AX41" s="31"/>
      <c r="AY41" s="31"/>
      <c r="AZ41" s="31"/>
      <c r="BA41" s="58">
        <f t="shared" si="9"/>
        <v>0</v>
      </c>
      <c r="BB41" s="58">
        <f t="shared" si="10"/>
        <v>0</v>
      </c>
      <c r="BC41" s="23" t="str">
        <f t="shared" si="11"/>
        <v>INR Zero Only</v>
      </c>
      <c r="GF41" s="25"/>
      <c r="GG41" s="25"/>
      <c r="GH41" s="25"/>
      <c r="GI41" s="25"/>
      <c r="GJ41" s="25"/>
    </row>
    <row r="42" spans="1:192" s="24" customFormat="1" ht="38.25">
      <c r="A42" s="19">
        <v>30</v>
      </c>
      <c r="B42" s="70" t="s">
        <v>144</v>
      </c>
      <c r="C42" s="23"/>
      <c r="D42" s="71">
        <v>155.1</v>
      </c>
      <c r="E42" s="73" t="s">
        <v>56</v>
      </c>
      <c r="F42" s="26"/>
      <c r="G42" s="27"/>
      <c r="H42" s="27"/>
      <c r="I42" s="20" t="s">
        <v>37</v>
      </c>
      <c r="J42" s="21">
        <f t="shared" si="8"/>
        <v>1</v>
      </c>
      <c r="K42" s="22" t="s">
        <v>42</v>
      </c>
      <c r="L42" s="22" t="s">
        <v>8</v>
      </c>
      <c r="M42" s="60"/>
      <c r="N42" s="28"/>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2"/>
      <c r="AV42" s="31"/>
      <c r="AW42" s="31"/>
      <c r="AX42" s="31"/>
      <c r="AY42" s="31"/>
      <c r="AZ42" s="31"/>
      <c r="BA42" s="58">
        <f t="shared" si="9"/>
        <v>0</v>
      </c>
      <c r="BB42" s="58">
        <f t="shared" si="10"/>
        <v>0</v>
      </c>
      <c r="BC42" s="23" t="str">
        <f t="shared" si="11"/>
        <v>INR Zero Only</v>
      </c>
      <c r="GF42" s="25"/>
      <c r="GG42" s="25"/>
      <c r="GH42" s="25"/>
      <c r="GI42" s="25"/>
      <c r="GJ42" s="25"/>
    </row>
    <row r="43" spans="1:192" s="24" customFormat="1" ht="38.25">
      <c r="A43" s="19">
        <v>31</v>
      </c>
      <c r="B43" s="70" t="s">
        <v>145</v>
      </c>
      <c r="C43" s="23"/>
      <c r="D43" s="71">
        <v>156.165</v>
      </c>
      <c r="E43" s="73" t="s">
        <v>56</v>
      </c>
      <c r="F43" s="26"/>
      <c r="G43" s="27"/>
      <c r="H43" s="27"/>
      <c r="I43" s="20" t="s">
        <v>37</v>
      </c>
      <c r="J43" s="21">
        <f t="shared" si="8"/>
        <v>1</v>
      </c>
      <c r="K43" s="22" t="s">
        <v>42</v>
      </c>
      <c r="L43" s="22" t="s">
        <v>8</v>
      </c>
      <c r="M43" s="60"/>
      <c r="N43" s="28"/>
      <c r="O43" s="28"/>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2"/>
      <c r="AV43" s="31"/>
      <c r="AW43" s="31"/>
      <c r="AX43" s="31"/>
      <c r="AY43" s="31"/>
      <c r="AZ43" s="31"/>
      <c r="BA43" s="58">
        <f t="shared" si="9"/>
        <v>0</v>
      </c>
      <c r="BB43" s="58">
        <f t="shared" si="10"/>
        <v>0</v>
      </c>
      <c r="BC43" s="23" t="str">
        <f t="shared" si="11"/>
        <v>INR Zero Only</v>
      </c>
      <c r="GF43" s="25"/>
      <c r="GG43" s="25"/>
      <c r="GH43" s="25"/>
      <c r="GI43" s="25"/>
      <c r="GJ43" s="25"/>
    </row>
    <row r="44" spans="1:192" s="24" customFormat="1" ht="76.5">
      <c r="A44" s="19">
        <v>32</v>
      </c>
      <c r="B44" s="70" t="s">
        <v>146</v>
      </c>
      <c r="C44" s="23"/>
      <c r="D44" s="71">
        <v>596.9499999999998</v>
      </c>
      <c r="E44" s="73" t="s">
        <v>56</v>
      </c>
      <c r="F44" s="26"/>
      <c r="G44" s="27"/>
      <c r="H44" s="27"/>
      <c r="I44" s="20" t="s">
        <v>37</v>
      </c>
      <c r="J44" s="21">
        <f t="shared" si="8"/>
        <v>1</v>
      </c>
      <c r="K44" s="22" t="s">
        <v>42</v>
      </c>
      <c r="L44" s="22" t="s">
        <v>8</v>
      </c>
      <c r="M44" s="60"/>
      <c r="N44" s="28"/>
      <c r="O44" s="28"/>
      <c r="P44" s="29"/>
      <c r="Q44" s="28"/>
      <c r="R44" s="28"/>
      <c r="S44" s="30"/>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2"/>
      <c r="AV44" s="31"/>
      <c r="AW44" s="31"/>
      <c r="AX44" s="31"/>
      <c r="AY44" s="31"/>
      <c r="AZ44" s="31"/>
      <c r="BA44" s="58">
        <f t="shared" si="9"/>
        <v>0</v>
      </c>
      <c r="BB44" s="58">
        <f t="shared" si="10"/>
        <v>0</v>
      </c>
      <c r="BC44" s="23" t="str">
        <f t="shared" si="11"/>
        <v>INR Zero Only</v>
      </c>
      <c r="GF44" s="25"/>
      <c r="GG44" s="25"/>
      <c r="GH44" s="25"/>
      <c r="GI44" s="25"/>
      <c r="GJ44" s="25"/>
    </row>
    <row r="45" spans="1:192" s="24" customFormat="1" ht="76.5">
      <c r="A45" s="19">
        <v>33</v>
      </c>
      <c r="B45" s="70" t="s">
        <v>147</v>
      </c>
      <c r="C45" s="23"/>
      <c r="D45" s="71">
        <v>294.66999999999996</v>
      </c>
      <c r="E45" s="73" t="s">
        <v>56</v>
      </c>
      <c r="F45" s="26"/>
      <c r="G45" s="27"/>
      <c r="H45" s="27"/>
      <c r="I45" s="20" t="s">
        <v>37</v>
      </c>
      <c r="J45" s="21">
        <f>IF(I45="Less(-)",-1,1)</f>
        <v>1</v>
      </c>
      <c r="K45" s="22" t="s">
        <v>42</v>
      </c>
      <c r="L45" s="22" t="s">
        <v>8</v>
      </c>
      <c r="M45" s="60"/>
      <c r="N45" s="28"/>
      <c r="O45" s="28"/>
      <c r="P45" s="29"/>
      <c r="Q45" s="28"/>
      <c r="R45" s="28"/>
      <c r="S45" s="30"/>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2"/>
      <c r="AV45" s="31"/>
      <c r="AW45" s="31"/>
      <c r="AX45" s="31"/>
      <c r="AY45" s="31"/>
      <c r="AZ45" s="31"/>
      <c r="BA45" s="58">
        <f>total_amount_ba($B$2,$D$2,D45,F45,J45,K45,M45)</f>
        <v>0</v>
      </c>
      <c r="BB45" s="58">
        <f>BA45+SUM(N45:AZ45)</f>
        <v>0</v>
      </c>
      <c r="BC45" s="23" t="str">
        <f>SpellNumber(L45,BB45)</f>
        <v>INR Zero Only</v>
      </c>
      <c r="GF45" s="25"/>
      <c r="GG45" s="25"/>
      <c r="GH45" s="25"/>
      <c r="GI45" s="25"/>
      <c r="GJ45" s="25"/>
    </row>
    <row r="46" spans="1:192" s="24" customFormat="1" ht="76.5">
      <c r="A46" s="19">
        <v>34</v>
      </c>
      <c r="B46" s="70" t="s">
        <v>148</v>
      </c>
      <c r="C46" s="23"/>
      <c r="D46" s="71">
        <v>406.13999999999993</v>
      </c>
      <c r="E46" s="73" t="s">
        <v>56</v>
      </c>
      <c r="F46" s="26"/>
      <c r="G46" s="27"/>
      <c r="H46" s="27"/>
      <c r="I46" s="20" t="s">
        <v>37</v>
      </c>
      <c r="J46" s="21">
        <f>IF(I46="Less(-)",-1,1)</f>
        <v>1</v>
      </c>
      <c r="K46" s="22" t="s">
        <v>42</v>
      </c>
      <c r="L46" s="22" t="s">
        <v>8</v>
      </c>
      <c r="M46" s="60"/>
      <c r="N46" s="28"/>
      <c r="O46" s="28"/>
      <c r="P46" s="29"/>
      <c r="Q46" s="28"/>
      <c r="R46" s="28"/>
      <c r="S46" s="30"/>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2"/>
      <c r="AV46" s="31"/>
      <c r="AW46" s="31"/>
      <c r="AX46" s="31"/>
      <c r="AY46" s="31"/>
      <c r="AZ46" s="31"/>
      <c r="BA46" s="58">
        <f>total_amount_ba($B$2,$D$2,D46,F46,J46,K46,M46)</f>
        <v>0</v>
      </c>
      <c r="BB46" s="58">
        <f>BA46+SUM(N46:AZ46)</f>
        <v>0</v>
      </c>
      <c r="BC46" s="23" t="str">
        <f>SpellNumber(L46,BB46)</f>
        <v>INR Zero Only</v>
      </c>
      <c r="GF46" s="25"/>
      <c r="GG46" s="25"/>
      <c r="GH46" s="25"/>
      <c r="GI46" s="25"/>
      <c r="GJ46" s="25"/>
    </row>
    <row r="47" spans="1:192" s="24" customFormat="1" ht="76.5">
      <c r="A47" s="19">
        <v>35</v>
      </c>
      <c r="B47" s="70" t="s">
        <v>149</v>
      </c>
      <c r="C47" s="23"/>
      <c r="D47" s="71">
        <v>133.11</v>
      </c>
      <c r="E47" s="73" t="s">
        <v>56</v>
      </c>
      <c r="F47" s="26"/>
      <c r="G47" s="27"/>
      <c r="H47" s="27"/>
      <c r="I47" s="20" t="s">
        <v>37</v>
      </c>
      <c r="J47" s="21">
        <f>IF(I47="Less(-)",-1,1)</f>
        <v>1</v>
      </c>
      <c r="K47" s="22" t="s">
        <v>42</v>
      </c>
      <c r="L47" s="22" t="s">
        <v>8</v>
      </c>
      <c r="M47" s="60"/>
      <c r="N47" s="28"/>
      <c r="O47" s="28"/>
      <c r="P47" s="29"/>
      <c r="Q47" s="28"/>
      <c r="R47" s="28"/>
      <c r="S47" s="30"/>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2"/>
      <c r="AV47" s="31"/>
      <c r="AW47" s="31"/>
      <c r="AX47" s="31"/>
      <c r="AY47" s="31"/>
      <c r="AZ47" s="31"/>
      <c r="BA47" s="58">
        <f>total_amount_ba($B$2,$D$2,D47,F47,J47,K47,M47)</f>
        <v>0</v>
      </c>
      <c r="BB47" s="58">
        <f>BA47+SUM(N47:AZ47)</f>
        <v>0</v>
      </c>
      <c r="BC47" s="23" t="str">
        <f>SpellNumber(L47,BB47)</f>
        <v>INR Zero Only</v>
      </c>
      <c r="GF47" s="25"/>
      <c r="GG47" s="25"/>
      <c r="GH47" s="25"/>
      <c r="GI47" s="25"/>
      <c r="GJ47" s="25"/>
    </row>
    <row r="48" spans="1:192" s="24" customFormat="1" ht="102">
      <c r="A48" s="19">
        <v>36</v>
      </c>
      <c r="B48" s="70" t="s">
        <v>150</v>
      </c>
      <c r="C48" s="23"/>
      <c r="D48" s="71">
        <v>155.1</v>
      </c>
      <c r="E48" s="73" t="s">
        <v>56</v>
      </c>
      <c r="F48" s="26"/>
      <c r="G48" s="27"/>
      <c r="H48" s="27"/>
      <c r="I48" s="20" t="s">
        <v>37</v>
      </c>
      <c r="J48" s="21">
        <f t="shared" si="8"/>
        <v>1</v>
      </c>
      <c r="K48" s="22" t="s">
        <v>42</v>
      </c>
      <c r="L48" s="22" t="s">
        <v>8</v>
      </c>
      <c r="M48" s="60"/>
      <c r="N48" s="28"/>
      <c r="O48" s="28"/>
      <c r="P48" s="29"/>
      <c r="Q48" s="28"/>
      <c r="R48" s="28"/>
      <c r="S48" s="30"/>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2"/>
      <c r="AV48" s="31"/>
      <c r="AW48" s="31"/>
      <c r="AX48" s="31"/>
      <c r="AY48" s="31"/>
      <c r="AZ48" s="31"/>
      <c r="BA48" s="58">
        <f t="shared" si="9"/>
        <v>0</v>
      </c>
      <c r="BB48" s="58">
        <f t="shared" si="10"/>
        <v>0</v>
      </c>
      <c r="BC48" s="23" t="str">
        <f t="shared" si="11"/>
        <v>INR Zero Only</v>
      </c>
      <c r="GF48" s="25"/>
      <c r="GG48" s="25"/>
      <c r="GH48" s="25"/>
      <c r="GI48" s="25"/>
      <c r="GJ48" s="25"/>
    </row>
    <row r="49" spans="1:192" s="24" customFormat="1" ht="127.5">
      <c r="A49" s="19">
        <v>37</v>
      </c>
      <c r="B49" s="70" t="s">
        <v>73</v>
      </c>
      <c r="C49" s="23"/>
      <c r="D49" s="71">
        <v>217.14780000000002</v>
      </c>
      <c r="E49" s="73" t="s">
        <v>54</v>
      </c>
      <c r="F49" s="26"/>
      <c r="G49" s="27"/>
      <c r="H49" s="27"/>
      <c r="I49" s="20" t="s">
        <v>37</v>
      </c>
      <c r="J49" s="21">
        <f t="shared" si="8"/>
        <v>1</v>
      </c>
      <c r="K49" s="22" t="s">
        <v>42</v>
      </c>
      <c r="L49" s="22" t="s">
        <v>8</v>
      </c>
      <c r="M49" s="60"/>
      <c r="N49" s="28"/>
      <c r="O49" s="28"/>
      <c r="P49" s="29"/>
      <c r="Q49" s="28"/>
      <c r="R49" s="28"/>
      <c r="S49" s="30"/>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2"/>
      <c r="AV49" s="31"/>
      <c r="AW49" s="31"/>
      <c r="AX49" s="31"/>
      <c r="AY49" s="31"/>
      <c r="AZ49" s="31"/>
      <c r="BA49" s="58">
        <f t="shared" si="9"/>
        <v>0</v>
      </c>
      <c r="BB49" s="58">
        <f t="shared" si="10"/>
        <v>0</v>
      </c>
      <c r="BC49" s="23" t="str">
        <f t="shared" si="11"/>
        <v>INR Zero Only</v>
      </c>
      <c r="GF49" s="25"/>
      <c r="GG49" s="25"/>
      <c r="GH49" s="25"/>
      <c r="GI49" s="25"/>
      <c r="GJ49" s="25"/>
    </row>
    <row r="50" spans="1:192" s="24" customFormat="1" ht="63.75">
      <c r="A50" s="19">
        <v>38</v>
      </c>
      <c r="B50" s="70" t="s">
        <v>74</v>
      </c>
      <c r="C50" s="23"/>
      <c r="D50" s="71">
        <v>253.422</v>
      </c>
      <c r="E50" s="73" t="s">
        <v>54</v>
      </c>
      <c r="F50" s="26"/>
      <c r="G50" s="27"/>
      <c r="H50" s="27"/>
      <c r="I50" s="20" t="s">
        <v>37</v>
      </c>
      <c r="J50" s="21">
        <f aca="true" t="shared" si="12" ref="J50:J68">IF(I50="Less(-)",-1,1)</f>
        <v>1</v>
      </c>
      <c r="K50" s="22" t="s">
        <v>42</v>
      </c>
      <c r="L50" s="22" t="s">
        <v>8</v>
      </c>
      <c r="M50" s="60"/>
      <c r="N50" s="28"/>
      <c r="O50" s="28"/>
      <c r="P50" s="29"/>
      <c r="Q50" s="28"/>
      <c r="R50" s="28"/>
      <c r="S50" s="30"/>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2"/>
      <c r="AV50" s="31"/>
      <c r="AW50" s="31"/>
      <c r="AX50" s="31"/>
      <c r="AY50" s="31"/>
      <c r="AZ50" s="31"/>
      <c r="BA50" s="58">
        <f aca="true" t="shared" si="13" ref="BA50:BA68">total_amount_ba($B$2,$D$2,D50,F50,J50,K50,M50)</f>
        <v>0</v>
      </c>
      <c r="BB50" s="58">
        <f aca="true" t="shared" si="14" ref="BB50:BB68">BA50+SUM(N50:AZ50)</f>
        <v>0</v>
      </c>
      <c r="BC50" s="23" t="str">
        <f aca="true" t="shared" si="15" ref="BC50:BC68">SpellNumber(L50,BB50)</f>
        <v>INR Zero Only</v>
      </c>
      <c r="GF50" s="25"/>
      <c r="GG50" s="25"/>
      <c r="GH50" s="25"/>
      <c r="GI50" s="25"/>
      <c r="GJ50" s="25"/>
    </row>
    <row r="51" spans="1:192" s="24" customFormat="1" ht="63.75">
      <c r="A51" s="19">
        <v>39</v>
      </c>
      <c r="B51" s="70" t="s">
        <v>75</v>
      </c>
      <c r="C51" s="23"/>
      <c r="D51" s="71">
        <v>7.200000000000001</v>
      </c>
      <c r="E51" s="73" t="s">
        <v>56</v>
      </c>
      <c r="F51" s="26"/>
      <c r="G51" s="27"/>
      <c r="H51" s="27"/>
      <c r="I51" s="20" t="s">
        <v>37</v>
      </c>
      <c r="J51" s="21">
        <f t="shared" si="12"/>
        <v>1</v>
      </c>
      <c r="K51" s="22" t="s">
        <v>42</v>
      </c>
      <c r="L51" s="22" t="s">
        <v>8</v>
      </c>
      <c r="M51" s="60"/>
      <c r="N51" s="28"/>
      <c r="O51" s="28"/>
      <c r="P51" s="29"/>
      <c r="Q51" s="28"/>
      <c r="R51" s="28"/>
      <c r="S51" s="30"/>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2"/>
      <c r="AV51" s="31"/>
      <c r="AW51" s="31"/>
      <c r="AX51" s="31"/>
      <c r="AY51" s="31"/>
      <c r="AZ51" s="31"/>
      <c r="BA51" s="58">
        <f t="shared" si="13"/>
        <v>0</v>
      </c>
      <c r="BB51" s="58">
        <f t="shared" si="14"/>
        <v>0</v>
      </c>
      <c r="BC51" s="23" t="str">
        <f t="shared" si="15"/>
        <v>INR Zero Only</v>
      </c>
      <c r="GF51" s="25"/>
      <c r="GG51" s="25"/>
      <c r="GH51" s="25"/>
      <c r="GI51" s="25"/>
      <c r="GJ51" s="25"/>
    </row>
    <row r="52" spans="1:192" s="24" customFormat="1" ht="51">
      <c r="A52" s="19">
        <v>40</v>
      </c>
      <c r="B52" s="70" t="s">
        <v>76</v>
      </c>
      <c r="C52" s="23"/>
      <c r="D52" s="71">
        <v>38.8</v>
      </c>
      <c r="E52" s="73" t="s">
        <v>56</v>
      </c>
      <c r="F52" s="26"/>
      <c r="G52" s="27"/>
      <c r="H52" s="27"/>
      <c r="I52" s="20" t="s">
        <v>37</v>
      </c>
      <c r="J52" s="21">
        <f t="shared" si="12"/>
        <v>1</v>
      </c>
      <c r="K52" s="22" t="s">
        <v>42</v>
      </c>
      <c r="L52" s="22" t="s">
        <v>8</v>
      </c>
      <c r="M52" s="60"/>
      <c r="N52" s="28"/>
      <c r="O52" s="28"/>
      <c r="P52" s="29"/>
      <c r="Q52" s="28"/>
      <c r="R52" s="28"/>
      <c r="S52" s="30"/>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2"/>
      <c r="AV52" s="31"/>
      <c r="AW52" s="31"/>
      <c r="AX52" s="31"/>
      <c r="AY52" s="31"/>
      <c r="AZ52" s="31"/>
      <c r="BA52" s="58">
        <f t="shared" si="13"/>
        <v>0</v>
      </c>
      <c r="BB52" s="58">
        <f t="shared" si="14"/>
        <v>0</v>
      </c>
      <c r="BC52" s="23" t="str">
        <f t="shared" si="15"/>
        <v>INR Zero Only</v>
      </c>
      <c r="GF52" s="25"/>
      <c r="GG52" s="25"/>
      <c r="GH52" s="25"/>
      <c r="GI52" s="25"/>
      <c r="GJ52" s="25"/>
    </row>
    <row r="53" spans="1:192" s="24" customFormat="1" ht="25.5">
      <c r="A53" s="19">
        <v>41</v>
      </c>
      <c r="B53" s="70" t="s">
        <v>77</v>
      </c>
      <c r="C53" s="23"/>
      <c r="D53" s="71">
        <v>72</v>
      </c>
      <c r="E53" s="73" t="s">
        <v>68</v>
      </c>
      <c r="F53" s="26"/>
      <c r="G53" s="27"/>
      <c r="H53" s="27"/>
      <c r="I53" s="20" t="s">
        <v>37</v>
      </c>
      <c r="J53" s="21">
        <f t="shared" si="12"/>
        <v>1</v>
      </c>
      <c r="K53" s="22" t="s">
        <v>42</v>
      </c>
      <c r="L53" s="22" t="s">
        <v>8</v>
      </c>
      <c r="M53" s="60"/>
      <c r="N53" s="28"/>
      <c r="O53" s="28"/>
      <c r="P53" s="29"/>
      <c r="Q53" s="28"/>
      <c r="R53" s="28"/>
      <c r="S53" s="30"/>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2"/>
      <c r="AV53" s="31"/>
      <c r="AW53" s="31"/>
      <c r="AX53" s="31"/>
      <c r="AY53" s="31"/>
      <c r="AZ53" s="31"/>
      <c r="BA53" s="58">
        <f t="shared" si="13"/>
        <v>0</v>
      </c>
      <c r="BB53" s="58">
        <f t="shared" si="14"/>
        <v>0</v>
      </c>
      <c r="BC53" s="23" t="str">
        <f t="shared" si="15"/>
        <v>INR Zero Only</v>
      </c>
      <c r="GF53" s="25"/>
      <c r="GG53" s="25"/>
      <c r="GH53" s="25"/>
      <c r="GI53" s="25"/>
      <c r="GJ53" s="25"/>
    </row>
    <row r="54" spans="1:192" s="24" customFormat="1" ht="25.5">
      <c r="A54" s="19">
        <v>42</v>
      </c>
      <c r="B54" s="70" t="s">
        <v>78</v>
      </c>
      <c r="C54" s="23"/>
      <c r="D54" s="71">
        <v>48</v>
      </c>
      <c r="E54" s="73" t="s">
        <v>68</v>
      </c>
      <c r="F54" s="26"/>
      <c r="G54" s="27"/>
      <c r="H54" s="27"/>
      <c r="I54" s="20" t="s">
        <v>37</v>
      </c>
      <c r="J54" s="21">
        <f t="shared" si="12"/>
        <v>1</v>
      </c>
      <c r="K54" s="22" t="s">
        <v>42</v>
      </c>
      <c r="L54" s="22" t="s">
        <v>8</v>
      </c>
      <c r="M54" s="60"/>
      <c r="N54" s="28"/>
      <c r="O54" s="28"/>
      <c r="P54" s="29"/>
      <c r="Q54" s="28"/>
      <c r="R54" s="28"/>
      <c r="S54" s="30"/>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2"/>
      <c r="AV54" s="31"/>
      <c r="AW54" s="31"/>
      <c r="AX54" s="31"/>
      <c r="AY54" s="31"/>
      <c r="AZ54" s="31"/>
      <c r="BA54" s="58">
        <f t="shared" si="13"/>
        <v>0</v>
      </c>
      <c r="BB54" s="58">
        <f t="shared" si="14"/>
        <v>0</v>
      </c>
      <c r="BC54" s="23" t="str">
        <f t="shared" si="15"/>
        <v>INR Zero Only</v>
      </c>
      <c r="GF54" s="25"/>
      <c r="GG54" s="25"/>
      <c r="GH54" s="25"/>
      <c r="GI54" s="25"/>
      <c r="GJ54" s="25"/>
    </row>
    <row r="55" spans="1:192" s="24" customFormat="1" ht="15">
      <c r="A55" s="19">
        <v>42.1</v>
      </c>
      <c r="B55" s="70" t="s">
        <v>79</v>
      </c>
      <c r="C55" s="23"/>
      <c r="D55" s="71">
        <v>24</v>
      </c>
      <c r="E55" s="73" t="s">
        <v>68</v>
      </c>
      <c r="F55" s="26"/>
      <c r="G55" s="27"/>
      <c r="H55" s="27"/>
      <c r="I55" s="20" t="s">
        <v>37</v>
      </c>
      <c r="J55" s="21">
        <f t="shared" si="12"/>
        <v>1</v>
      </c>
      <c r="K55" s="22" t="s">
        <v>42</v>
      </c>
      <c r="L55" s="22" t="s">
        <v>8</v>
      </c>
      <c r="M55" s="60"/>
      <c r="N55" s="28"/>
      <c r="O55" s="28"/>
      <c r="P55" s="29"/>
      <c r="Q55" s="28"/>
      <c r="R55" s="28"/>
      <c r="S55" s="30"/>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2"/>
      <c r="AV55" s="31"/>
      <c r="AW55" s="31"/>
      <c r="AX55" s="31"/>
      <c r="AY55" s="31"/>
      <c r="AZ55" s="31"/>
      <c r="BA55" s="58">
        <f t="shared" si="13"/>
        <v>0</v>
      </c>
      <c r="BB55" s="58">
        <f t="shared" si="14"/>
        <v>0</v>
      </c>
      <c r="BC55" s="23" t="str">
        <f t="shared" si="15"/>
        <v>INR Zero Only</v>
      </c>
      <c r="GF55" s="25"/>
      <c r="GG55" s="25"/>
      <c r="GH55" s="25"/>
      <c r="GI55" s="25"/>
      <c r="GJ55" s="25"/>
    </row>
    <row r="56" spans="1:192" s="24" customFormat="1" ht="38.25">
      <c r="A56" s="19">
        <v>43</v>
      </c>
      <c r="B56" s="70" t="s">
        <v>80</v>
      </c>
      <c r="C56" s="23"/>
      <c r="D56" s="71">
        <v>24</v>
      </c>
      <c r="E56" s="73" t="s">
        <v>68</v>
      </c>
      <c r="F56" s="26"/>
      <c r="G56" s="27"/>
      <c r="H56" s="27"/>
      <c r="I56" s="20" t="s">
        <v>37</v>
      </c>
      <c r="J56" s="21">
        <f t="shared" si="12"/>
        <v>1</v>
      </c>
      <c r="K56" s="22" t="s">
        <v>42</v>
      </c>
      <c r="L56" s="22" t="s">
        <v>8</v>
      </c>
      <c r="M56" s="60"/>
      <c r="N56" s="28"/>
      <c r="O56" s="28"/>
      <c r="P56" s="29"/>
      <c r="Q56" s="28"/>
      <c r="R56" s="28"/>
      <c r="S56" s="30"/>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2"/>
      <c r="AV56" s="31"/>
      <c r="AW56" s="31"/>
      <c r="AX56" s="31"/>
      <c r="AY56" s="31"/>
      <c r="AZ56" s="31"/>
      <c r="BA56" s="58">
        <f t="shared" si="13"/>
        <v>0</v>
      </c>
      <c r="BB56" s="58">
        <f t="shared" si="14"/>
        <v>0</v>
      </c>
      <c r="BC56" s="23" t="str">
        <f t="shared" si="15"/>
        <v>INR Zero Only</v>
      </c>
      <c r="GF56" s="25"/>
      <c r="GG56" s="25"/>
      <c r="GH56" s="25"/>
      <c r="GI56" s="25"/>
      <c r="GJ56" s="25"/>
    </row>
    <row r="57" spans="1:192" s="24" customFormat="1" ht="15">
      <c r="A57" s="19">
        <v>44</v>
      </c>
      <c r="B57" s="70" t="s">
        <v>81</v>
      </c>
      <c r="C57" s="23"/>
      <c r="D57" s="71">
        <v>24</v>
      </c>
      <c r="E57" s="73" t="s">
        <v>68</v>
      </c>
      <c r="F57" s="26"/>
      <c r="G57" s="27"/>
      <c r="H57" s="27"/>
      <c r="I57" s="20" t="s">
        <v>37</v>
      </c>
      <c r="J57" s="21">
        <f t="shared" si="12"/>
        <v>1</v>
      </c>
      <c r="K57" s="22" t="s">
        <v>42</v>
      </c>
      <c r="L57" s="22" t="s">
        <v>8</v>
      </c>
      <c r="M57" s="60"/>
      <c r="N57" s="28"/>
      <c r="O57" s="28"/>
      <c r="P57" s="29"/>
      <c r="Q57" s="28"/>
      <c r="R57" s="28"/>
      <c r="S57" s="30"/>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2"/>
      <c r="AV57" s="31"/>
      <c r="AW57" s="31"/>
      <c r="AX57" s="31"/>
      <c r="AY57" s="31"/>
      <c r="AZ57" s="31"/>
      <c r="BA57" s="58">
        <f t="shared" si="13"/>
        <v>0</v>
      </c>
      <c r="BB57" s="58">
        <f t="shared" si="14"/>
        <v>0</v>
      </c>
      <c r="BC57" s="23" t="str">
        <f t="shared" si="15"/>
        <v>INR Zero Only</v>
      </c>
      <c r="GF57" s="25"/>
      <c r="GG57" s="25"/>
      <c r="GH57" s="25"/>
      <c r="GI57" s="25"/>
      <c r="GJ57" s="25"/>
    </row>
    <row r="58" spans="1:192" s="24" customFormat="1" ht="25.5">
      <c r="A58" s="19">
        <v>45</v>
      </c>
      <c r="B58" s="70" t="s">
        <v>82</v>
      </c>
      <c r="C58" s="23"/>
      <c r="D58" s="71">
        <v>40</v>
      </c>
      <c r="E58" s="76" t="s">
        <v>83</v>
      </c>
      <c r="F58" s="26"/>
      <c r="G58" s="27"/>
      <c r="H58" s="27"/>
      <c r="I58" s="20" t="s">
        <v>37</v>
      </c>
      <c r="J58" s="21">
        <f t="shared" si="12"/>
        <v>1</v>
      </c>
      <c r="K58" s="22" t="s">
        <v>42</v>
      </c>
      <c r="L58" s="22" t="s">
        <v>8</v>
      </c>
      <c r="M58" s="60"/>
      <c r="N58" s="28"/>
      <c r="O58" s="28"/>
      <c r="P58" s="29"/>
      <c r="Q58" s="28"/>
      <c r="R58" s="28"/>
      <c r="S58" s="30"/>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2"/>
      <c r="AV58" s="31"/>
      <c r="AW58" s="31"/>
      <c r="AX58" s="31"/>
      <c r="AY58" s="31"/>
      <c r="AZ58" s="31"/>
      <c r="BA58" s="58">
        <f t="shared" si="13"/>
        <v>0</v>
      </c>
      <c r="BB58" s="58">
        <f t="shared" si="14"/>
        <v>0</v>
      </c>
      <c r="BC58" s="23" t="str">
        <f t="shared" si="15"/>
        <v>INR Zero Only</v>
      </c>
      <c r="GF58" s="25"/>
      <c r="GG58" s="25"/>
      <c r="GH58" s="25"/>
      <c r="GI58" s="25"/>
      <c r="GJ58" s="25"/>
    </row>
    <row r="59" spans="1:192" s="24" customFormat="1" ht="25.5">
      <c r="A59" s="19">
        <v>46</v>
      </c>
      <c r="B59" s="70" t="s">
        <v>84</v>
      </c>
      <c r="C59" s="23"/>
      <c r="D59" s="71">
        <v>40</v>
      </c>
      <c r="E59" s="76" t="s">
        <v>68</v>
      </c>
      <c r="F59" s="26"/>
      <c r="G59" s="27"/>
      <c r="H59" s="27"/>
      <c r="I59" s="20" t="s">
        <v>37</v>
      </c>
      <c r="J59" s="21">
        <f t="shared" si="12"/>
        <v>1</v>
      </c>
      <c r="K59" s="22" t="s">
        <v>42</v>
      </c>
      <c r="L59" s="22" t="s">
        <v>8</v>
      </c>
      <c r="M59" s="60"/>
      <c r="N59" s="28"/>
      <c r="O59" s="28"/>
      <c r="P59" s="29"/>
      <c r="Q59" s="28"/>
      <c r="R59" s="28"/>
      <c r="S59" s="30"/>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2"/>
      <c r="AV59" s="31"/>
      <c r="AW59" s="31"/>
      <c r="AX59" s="31"/>
      <c r="AY59" s="31"/>
      <c r="AZ59" s="31"/>
      <c r="BA59" s="58">
        <f t="shared" si="13"/>
        <v>0</v>
      </c>
      <c r="BB59" s="58">
        <f t="shared" si="14"/>
        <v>0</v>
      </c>
      <c r="BC59" s="23" t="str">
        <f t="shared" si="15"/>
        <v>INR Zero Only</v>
      </c>
      <c r="GF59" s="25"/>
      <c r="GG59" s="25"/>
      <c r="GH59" s="25"/>
      <c r="GI59" s="25"/>
      <c r="GJ59" s="25"/>
    </row>
    <row r="60" spans="1:192" s="24" customFormat="1" ht="38.25">
      <c r="A60" s="19">
        <v>47</v>
      </c>
      <c r="B60" s="70" t="s">
        <v>85</v>
      </c>
      <c r="C60" s="23"/>
      <c r="D60" s="71">
        <v>30</v>
      </c>
      <c r="E60" s="76" t="s">
        <v>68</v>
      </c>
      <c r="F60" s="26"/>
      <c r="G60" s="27"/>
      <c r="H60" s="27"/>
      <c r="I60" s="20" t="s">
        <v>37</v>
      </c>
      <c r="J60" s="21">
        <f t="shared" si="12"/>
        <v>1</v>
      </c>
      <c r="K60" s="22" t="s">
        <v>42</v>
      </c>
      <c r="L60" s="22" t="s">
        <v>8</v>
      </c>
      <c r="M60" s="60"/>
      <c r="N60" s="28"/>
      <c r="O60" s="28"/>
      <c r="P60" s="29"/>
      <c r="Q60" s="28"/>
      <c r="R60" s="28"/>
      <c r="S60" s="30"/>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2"/>
      <c r="AV60" s="31"/>
      <c r="AW60" s="31"/>
      <c r="AX60" s="31"/>
      <c r="AY60" s="31"/>
      <c r="AZ60" s="31"/>
      <c r="BA60" s="58">
        <f t="shared" si="13"/>
        <v>0</v>
      </c>
      <c r="BB60" s="58">
        <f t="shared" si="14"/>
        <v>0</v>
      </c>
      <c r="BC60" s="23" t="str">
        <f t="shared" si="15"/>
        <v>INR Zero Only</v>
      </c>
      <c r="GF60" s="25"/>
      <c r="GG60" s="25"/>
      <c r="GH60" s="25"/>
      <c r="GI60" s="25"/>
      <c r="GJ60" s="25"/>
    </row>
    <row r="61" spans="1:192" s="24" customFormat="1" ht="38.25">
      <c r="A61" s="19">
        <v>48</v>
      </c>
      <c r="B61" s="70" t="s">
        <v>86</v>
      </c>
      <c r="C61" s="23"/>
      <c r="D61" s="71">
        <v>40</v>
      </c>
      <c r="E61" s="76" t="s">
        <v>68</v>
      </c>
      <c r="F61" s="26"/>
      <c r="G61" s="27"/>
      <c r="H61" s="27"/>
      <c r="I61" s="20" t="s">
        <v>37</v>
      </c>
      <c r="J61" s="21">
        <f t="shared" si="12"/>
        <v>1</v>
      </c>
      <c r="K61" s="22" t="s">
        <v>42</v>
      </c>
      <c r="L61" s="22" t="s">
        <v>8</v>
      </c>
      <c r="M61" s="60"/>
      <c r="N61" s="28"/>
      <c r="O61" s="28"/>
      <c r="P61" s="29"/>
      <c r="Q61" s="28"/>
      <c r="R61" s="28"/>
      <c r="S61" s="30"/>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2"/>
      <c r="AV61" s="31"/>
      <c r="AW61" s="31"/>
      <c r="AX61" s="31"/>
      <c r="AY61" s="31"/>
      <c r="AZ61" s="31"/>
      <c r="BA61" s="58">
        <f t="shared" si="13"/>
        <v>0</v>
      </c>
      <c r="BB61" s="58">
        <f t="shared" si="14"/>
        <v>0</v>
      </c>
      <c r="BC61" s="23" t="str">
        <f t="shared" si="15"/>
        <v>INR Zero Only</v>
      </c>
      <c r="GF61" s="25"/>
      <c r="GG61" s="25"/>
      <c r="GH61" s="25"/>
      <c r="GI61" s="25"/>
      <c r="GJ61" s="25"/>
    </row>
    <row r="62" spans="1:192" s="24" customFormat="1" ht="25.5">
      <c r="A62" s="19">
        <v>49</v>
      </c>
      <c r="B62" s="70" t="s">
        <v>87</v>
      </c>
      <c r="C62" s="23"/>
      <c r="D62" s="71">
        <v>72</v>
      </c>
      <c r="E62" s="76" t="s">
        <v>68</v>
      </c>
      <c r="F62" s="26"/>
      <c r="G62" s="27"/>
      <c r="H62" s="27"/>
      <c r="I62" s="20" t="s">
        <v>37</v>
      </c>
      <c r="J62" s="21">
        <f t="shared" si="12"/>
        <v>1</v>
      </c>
      <c r="K62" s="22" t="s">
        <v>42</v>
      </c>
      <c r="L62" s="22" t="s">
        <v>8</v>
      </c>
      <c r="M62" s="60"/>
      <c r="N62" s="28"/>
      <c r="O62" s="28"/>
      <c r="P62" s="29"/>
      <c r="Q62" s="28"/>
      <c r="R62" s="28"/>
      <c r="S62" s="30"/>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2"/>
      <c r="AV62" s="31"/>
      <c r="AW62" s="31"/>
      <c r="AX62" s="31"/>
      <c r="AY62" s="31"/>
      <c r="AZ62" s="31"/>
      <c r="BA62" s="58">
        <f t="shared" si="13"/>
        <v>0</v>
      </c>
      <c r="BB62" s="58">
        <f t="shared" si="14"/>
        <v>0</v>
      </c>
      <c r="BC62" s="23" t="str">
        <f t="shared" si="15"/>
        <v>INR Zero Only</v>
      </c>
      <c r="GF62" s="25"/>
      <c r="GG62" s="25"/>
      <c r="GH62" s="25"/>
      <c r="GI62" s="25"/>
      <c r="GJ62" s="25"/>
    </row>
    <row r="63" spans="1:192" s="24" customFormat="1" ht="25.5">
      <c r="A63" s="19">
        <v>50</v>
      </c>
      <c r="B63" s="70" t="s">
        <v>151</v>
      </c>
      <c r="C63" s="23"/>
      <c r="D63" s="71">
        <v>80</v>
      </c>
      <c r="E63" s="76" t="s">
        <v>68</v>
      </c>
      <c r="F63" s="26"/>
      <c r="G63" s="27"/>
      <c r="H63" s="27"/>
      <c r="I63" s="20" t="s">
        <v>37</v>
      </c>
      <c r="J63" s="21">
        <f t="shared" si="12"/>
        <v>1</v>
      </c>
      <c r="K63" s="22" t="s">
        <v>42</v>
      </c>
      <c r="L63" s="22" t="s">
        <v>8</v>
      </c>
      <c r="M63" s="60"/>
      <c r="N63" s="28"/>
      <c r="O63" s="28"/>
      <c r="P63" s="29"/>
      <c r="Q63" s="28"/>
      <c r="R63" s="28"/>
      <c r="S63" s="30"/>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2"/>
      <c r="AV63" s="31"/>
      <c r="AW63" s="31"/>
      <c r="AX63" s="31"/>
      <c r="AY63" s="31"/>
      <c r="AZ63" s="31"/>
      <c r="BA63" s="58">
        <f t="shared" si="13"/>
        <v>0</v>
      </c>
      <c r="BB63" s="58">
        <f t="shared" si="14"/>
        <v>0</v>
      </c>
      <c r="BC63" s="23" t="str">
        <f t="shared" si="15"/>
        <v>INR Zero Only</v>
      </c>
      <c r="GF63" s="25"/>
      <c r="GG63" s="25"/>
      <c r="GH63" s="25"/>
      <c r="GI63" s="25"/>
      <c r="GJ63" s="25"/>
    </row>
    <row r="64" spans="1:192" s="68" customFormat="1" ht="51">
      <c r="A64" s="19">
        <v>51</v>
      </c>
      <c r="B64" s="70" t="s">
        <v>88</v>
      </c>
      <c r="C64" s="23"/>
      <c r="D64" s="71">
        <v>52</v>
      </c>
      <c r="E64" s="76" t="s">
        <v>68</v>
      </c>
      <c r="F64" s="26"/>
      <c r="G64" s="27"/>
      <c r="H64" s="27"/>
      <c r="I64" s="20" t="s">
        <v>37</v>
      </c>
      <c r="J64" s="21">
        <f t="shared" si="12"/>
        <v>1</v>
      </c>
      <c r="K64" s="22" t="s">
        <v>42</v>
      </c>
      <c r="L64" s="22" t="s">
        <v>8</v>
      </c>
      <c r="M64" s="60"/>
      <c r="N64" s="62"/>
      <c r="O64" s="62"/>
      <c r="P64" s="63"/>
      <c r="Q64" s="62"/>
      <c r="R64" s="62"/>
      <c r="S64" s="64"/>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6"/>
      <c r="AV64" s="65"/>
      <c r="AW64" s="65"/>
      <c r="AX64" s="65"/>
      <c r="AY64" s="65"/>
      <c r="AZ64" s="65"/>
      <c r="BA64" s="67">
        <f t="shared" si="13"/>
        <v>0</v>
      </c>
      <c r="BB64" s="67">
        <f t="shared" si="14"/>
        <v>0</v>
      </c>
      <c r="BC64" s="61" t="str">
        <f t="shared" si="15"/>
        <v>INR Zero Only</v>
      </c>
      <c r="GF64" s="69"/>
      <c r="GG64" s="69"/>
      <c r="GH64" s="69"/>
      <c r="GI64" s="69"/>
      <c r="GJ64" s="69"/>
    </row>
    <row r="65" spans="1:192" s="68" customFormat="1" ht="114.75">
      <c r="A65" s="19">
        <v>52</v>
      </c>
      <c r="B65" s="70" t="s">
        <v>152</v>
      </c>
      <c r="C65" s="23"/>
      <c r="D65" s="71">
        <v>24</v>
      </c>
      <c r="E65" s="76" t="s">
        <v>68</v>
      </c>
      <c r="F65" s="26"/>
      <c r="G65" s="27"/>
      <c r="H65" s="27"/>
      <c r="I65" s="20" t="s">
        <v>37</v>
      </c>
      <c r="J65" s="21">
        <f t="shared" si="12"/>
        <v>1</v>
      </c>
      <c r="K65" s="22" t="s">
        <v>42</v>
      </c>
      <c r="L65" s="22" t="s">
        <v>8</v>
      </c>
      <c r="M65" s="60"/>
      <c r="N65" s="62"/>
      <c r="O65" s="62"/>
      <c r="P65" s="63"/>
      <c r="Q65" s="62"/>
      <c r="R65" s="62"/>
      <c r="S65" s="64"/>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6"/>
      <c r="AV65" s="65"/>
      <c r="AW65" s="65"/>
      <c r="AX65" s="65"/>
      <c r="AY65" s="65"/>
      <c r="AZ65" s="65"/>
      <c r="BA65" s="67">
        <f t="shared" si="13"/>
        <v>0</v>
      </c>
      <c r="BB65" s="67">
        <f t="shared" si="14"/>
        <v>0</v>
      </c>
      <c r="BC65" s="61" t="str">
        <f t="shared" si="15"/>
        <v>INR Zero Only</v>
      </c>
      <c r="GF65" s="69"/>
      <c r="GG65" s="69"/>
      <c r="GH65" s="69"/>
      <c r="GI65" s="69"/>
      <c r="GJ65" s="69"/>
    </row>
    <row r="66" spans="1:192" s="24" customFormat="1" ht="89.25">
      <c r="A66" s="19">
        <v>53</v>
      </c>
      <c r="B66" s="70" t="s">
        <v>153</v>
      </c>
      <c r="C66" s="23"/>
      <c r="D66" s="71">
        <v>2</v>
      </c>
      <c r="E66" s="76" t="s">
        <v>68</v>
      </c>
      <c r="F66" s="26"/>
      <c r="G66" s="27"/>
      <c r="H66" s="27"/>
      <c r="I66" s="20" t="s">
        <v>37</v>
      </c>
      <c r="J66" s="21">
        <f t="shared" si="12"/>
        <v>1</v>
      </c>
      <c r="K66" s="22" t="s">
        <v>42</v>
      </c>
      <c r="L66" s="22" t="s">
        <v>8</v>
      </c>
      <c r="M66" s="60"/>
      <c r="N66" s="28"/>
      <c r="O66" s="28"/>
      <c r="P66" s="29"/>
      <c r="Q66" s="28"/>
      <c r="R66" s="28"/>
      <c r="S66" s="30"/>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2"/>
      <c r="AV66" s="31"/>
      <c r="AW66" s="31"/>
      <c r="AX66" s="31"/>
      <c r="AY66" s="31"/>
      <c r="AZ66" s="31"/>
      <c r="BA66" s="58">
        <f t="shared" si="13"/>
        <v>0</v>
      </c>
      <c r="BB66" s="58">
        <f t="shared" si="14"/>
        <v>0</v>
      </c>
      <c r="BC66" s="23" t="str">
        <f t="shared" si="15"/>
        <v>INR Zero Only</v>
      </c>
      <c r="GF66" s="25"/>
      <c r="GG66" s="25"/>
      <c r="GH66" s="25"/>
      <c r="GI66" s="25"/>
      <c r="GJ66" s="25"/>
    </row>
    <row r="67" spans="1:192" s="24" customFormat="1" ht="89.25">
      <c r="A67" s="19">
        <v>54</v>
      </c>
      <c r="B67" s="70" t="s">
        <v>154</v>
      </c>
      <c r="C67" s="23"/>
      <c r="D67" s="71">
        <v>8</v>
      </c>
      <c r="E67" s="76" t="s">
        <v>68</v>
      </c>
      <c r="F67" s="26"/>
      <c r="G67" s="27"/>
      <c r="H67" s="27"/>
      <c r="I67" s="20" t="s">
        <v>37</v>
      </c>
      <c r="J67" s="21">
        <f t="shared" si="12"/>
        <v>1</v>
      </c>
      <c r="K67" s="22" t="s">
        <v>42</v>
      </c>
      <c r="L67" s="22" t="s">
        <v>8</v>
      </c>
      <c r="M67" s="60"/>
      <c r="N67" s="28"/>
      <c r="O67" s="28"/>
      <c r="P67" s="29"/>
      <c r="Q67" s="28"/>
      <c r="R67" s="28"/>
      <c r="S67" s="30"/>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2"/>
      <c r="AV67" s="31"/>
      <c r="AW67" s="31"/>
      <c r="AX67" s="31"/>
      <c r="AY67" s="31"/>
      <c r="AZ67" s="31"/>
      <c r="BA67" s="58">
        <f t="shared" si="13"/>
        <v>0</v>
      </c>
      <c r="BB67" s="58">
        <f t="shared" si="14"/>
        <v>0</v>
      </c>
      <c r="BC67" s="23" t="str">
        <f t="shared" si="15"/>
        <v>INR Zero Only</v>
      </c>
      <c r="GF67" s="25"/>
      <c r="GG67" s="25"/>
      <c r="GH67" s="25"/>
      <c r="GI67" s="25"/>
      <c r="GJ67" s="25"/>
    </row>
    <row r="68" spans="1:192" s="24" customFormat="1" ht="38.25">
      <c r="A68" s="19">
        <v>55</v>
      </c>
      <c r="B68" s="70" t="s">
        <v>89</v>
      </c>
      <c r="C68" s="23"/>
      <c r="D68" s="71">
        <v>2</v>
      </c>
      <c r="E68" s="76" t="s">
        <v>68</v>
      </c>
      <c r="F68" s="26"/>
      <c r="G68" s="27"/>
      <c r="H68" s="27"/>
      <c r="I68" s="20" t="s">
        <v>37</v>
      </c>
      <c r="J68" s="21">
        <f t="shared" si="12"/>
        <v>1</v>
      </c>
      <c r="K68" s="22" t="s">
        <v>42</v>
      </c>
      <c r="L68" s="22" t="s">
        <v>8</v>
      </c>
      <c r="M68" s="60"/>
      <c r="N68" s="28"/>
      <c r="O68" s="28"/>
      <c r="P68" s="29"/>
      <c r="Q68" s="28"/>
      <c r="R68" s="28"/>
      <c r="S68" s="30"/>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2"/>
      <c r="AV68" s="31"/>
      <c r="AW68" s="31"/>
      <c r="AX68" s="31"/>
      <c r="AY68" s="31"/>
      <c r="AZ68" s="31"/>
      <c r="BA68" s="58">
        <f t="shared" si="13"/>
        <v>0</v>
      </c>
      <c r="BB68" s="58">
        <f t="shared" si="14"/>
        <v>0</v>
      </c>
      <c r="BC68" s="23" t="str">
        <f t="shared" si="15"/>
        <v>INR Zero Only</v>
      </c>
      <c r="GF68" s="25"/>
      <c r="GG68" s="25"/>
      <c r="GH68" s="25"/>
      <c r="GI68" s="25"/>
      <c r="GJ68" s="25"/>
    </row>
    <row r="69" spans="1:192" s="24" customFormat="1" ht="89.25">
      <c r="A69" s="19">
        <v>56</v>
      </c>
      <c r="B69" s="70" t="s">
        <v>90</v>
      </c>
      <c r="C69" s="23"/>
      <c r="D69" s="71">
        <v>14</v>
      </c>
      <c r="E69" s="76" t="s">
        <v>68</v>
      </c>
      <c r="F69" s="26"/>
      <c r="G69" s="27"/>
      <c r="H69" s="27"/>
      <c r="I69" s="20" t="s">
        <v>37</v>
      </c>
      <c r="J69" s="21">
        <f aca="true" t="shared" si="16" ref="J69:J75">IF(I69="Less(-)",-1,1)</f>
        <v>1</v>
      </c>
      <c r="K69" s="22" t="s">
        <v>42</v>
      </c>
      <c r="L69" s="22" t="s">
        <v>8</v>
      </c>
      <c r="M69" s="60"/>
      <c r="N69" s="28"/>
      <c r="O69" s="28"/>
      <c r="P69" s="29"/>
      <c r="Q69" s="28"/>
      <c r="R69" s="28"/>
      <c r="S69" s="30"/>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2"/>
      <c r="AV69" s="31"/>
      <c r="AW69" s="31"/>
      <c r="AX69" s="31"/>
      <c r="AY69" s="31"/>
      <c r="AZ69" s="31"/>
      <c r="BA69" s="58">
        <f aca="true" t="shared" si="17" ref="BA69:BA75">total_amount_ba($B$2,$D$2,D69,F69,J69,K69,M69)</f>
        <v>0</v>
      </c>
      <c r="BB69" s="58">
        <f aca="true" t="shared" si="18" ref="BB69:BB75">BA69+SUM(N69:AZ69)</f>
        <v>0</v>
      </c>
      <c r="BC69" s="23" t="str">
        <f aca="true" t="shared" si="19" ref="BC69:BC75">SpellNumber(L69,BB69)</f>
        <v>INR Zero Only</v>
      </c>
      <c r="GF69" s="25"/>
      <c r="GG69" s="25"/>
      <c r="GH69" s="25"/>
      <c r="GI69" s="25"/>
      <c r="GJ69" s="25"/>
    </row>
    <row r="70" spans="1:192" s="24" customFormat="1" ht="38.25">
      <c r="A70" s="19">
        <v>57</v>
      </c>
      <c r="B70" s="70" t="s">
        <v>46</v>
      </c>
      <c r="C70" s="23"/>
      <c r="D70" s="71">
        <v>14</v>
      </c>
      <c r="E70" s="76" t="s">
        <v>68</v>
      </c>
      <c r="F70" s="26"/>
      <c r="G70" s="27"/>
      <c r="H70" s="27"/>
      <c r="I70" s="20" t="s">
        <v>37</v>
      </c>
      <c r="J70" s="21">
        <f t="shared" si="16"/>
        <v>1</v>
      </c>
      <c r="K70" s="22" t="s">
        <v>42</v>
      </c>
      <c r="L70" s="22" t="s">
        <v>8</v>
      </c>
      <c r="M70" s="60"/>
      <c r="N70" s="28"/>
      <c r="O70" s="28"/>
      <c r="P70" s="29"/>
      <c r="Q70" s="28"/>
      <c r="R70" s="28"/>
      <c r="S70" s="30"/>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2"/>
      <c r="AV70" s="31"/>
      <c r="AW70" s="31"/>
      <c r="AX70" s="31"/>
      <c r="AY70" s="31"/>
      <c r="AZ70" s="31"/>
      <c r="BA70" s="58">
        <f t="shared" si="17"/>
        <v>0</v>
      </c>
      <c r="BB70" s="58">
        <f t="shared" si="18"/>
        <v>0</v>
      </c>
      <c r="BC70" s="23" t="str">
        <f t="shared" si="19"/>
        <v>INR Zero Only</v>
      </c>
      <c r="GF70" s="25"/>
      <c r="GG70" s="25"/>
      <c r="GH70" s="25"/>
      <c r="GI70" s="25"/>
      <c r="GJ70" s="25"/>
    </row>
    <row r="71" spans="1:192" s="24" customFormat="1" ht="38.25">
      <c r="A71" s="19">
        <v>58</v>
      </c>
      <c r="B71" s="70" t="s">
        <v>91</v>
      </c>
      <c r="C71" s="23"/>
      <c r="D71" s="71">
        <v>13</v>
      </c>
      <c r="E71" s="76" t="s">
        <v>68</v>
      </c>
      <c r="F71" s="26"/>
      <c r="G71" s="27"/>
      <c r="H71" s="27"/>
      <c r="I71" s="20" t="s">
        <v>37</v>
      </c>
      <c r="J71" s="21">
        <f t="shared" si="16"/>
        <v>1</v>
      </c>
      <c r="K71" s="22" t="s">
        <v>42</v>
      </c>
      <c r="L71" s="22" t="s">
        <v>8</v>
      </c>
      <c r="M71" s="60"/>
      <c r="N71" s="28"/>
      <c r="O71" s="28"/>
      <c r="P71" s="29"/>
      <c r="Q71" s="28"/>
      <c r="R71" s="28"/>
      <c r="S71" s="30"/>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2"/>
      <c r="AV71" s="31"/>
      <c r="AW71" s="31"/>
      <c r="AX71" s="31"/>
      <c r="AY71" s="31"/>
      <c r="AZ71" s="31"/>
      <c r="BA71" s="58">
        <f t="shared" si="17"/>
        <v>0</v>
      </c>
      <c r="BB71" s="58">
        <f t="shared" si="18"/>
        <v>0</v>
      </c>
      <c r="BC71" s="23" t="str">
        <f t="shared" si="19"/>
        <v>INR Zero Only</v>
      </c>
      <c r="GF71" s="25"/>
      <c r="GG71" s="25"/>
      <c r="GH71" s="25"/>
      <c r="GI71" s="25"/>
      <c r="GJ71" s="25"/>
    </row>
    <row r="72" spans="1:192" s="24" customFormat="1" ht="38.25">
      <c r="A72" s="19">
        <v>59</v>
      </c>
      <c r="B72" s="70" t="s">
        <v>92</v>
      </c>
      <c r="C72" s="23"/>
      <c r="D72" s="71">
        <v>35</v>
      </c>
      <c r="E72" s="76" t="s">
        <v>68</v>
      </c>
      <c r="F72" s="26"/>
      <c r="G72" s="27"/>
      <c r="H72" s="27"/>
      <c r="I72" s="20" t="s">
        <v>37</v>
      </c>
      <c r="J72" s="21">
        <f t="shared" si="16"/>
        <v>1</v>
      </c>
      <c r="K72" s="22" t="s">
        <v>42</v>
      </c>
      <c r="L72" s="22" t="s">
        <v>8</v>
      </c>
      <c r="M72" s="60"/>
      <c r="N72" s="28"/>
      <c r="O72" s="28"/>
      <c r="P72" s="29"/>
      <c r="Q72" s="28"/>
      <c r="R72" s="28"/>
      <c r="S72" s="30"/>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2"/>
      <c r="AV72" s="31"/>
      <c r="AW72" s="31"/>
      <c r="AX72" s="31"/>
      <c r="AY72" s="31"/>
      <c r="AZ72" s="31"/>
      <c r="BA72" s="58">
        <f t="shared" si="17"/>
        <v>0</v>
      </c>
      <c r="BB72" s="58">
        <f t="shared" si="18"/>
        <v>0</v>
      </c>
      <c r="BC72" s="23" t="str">
        <f t="shared" si="19"/>
        <v>INR Zero Only</v>
      </c>
      <c r="GF72" s="25"/>
      <c r="GG72" s="25"/>
      <c r="GH72" s="25"/>
      <c r="GI72" s="25"/>
      <c r="GJ72" s="25"/>
    </row>
    <row r="73" spans="1:192" s="24" customFormat="1" ht="38.25">
      <c r="A73" s="19">
        <v>60</v>
      </c>
      <c r="B73" s="70" t="s">
        <v>93</v>
      </c>
      <c r="C73" s="23"/>
      <c r="D73" s="71">
        <v>14</v>
      </c>
      <c r="E73" s="76" t="s">
        <v>45</v>
      </c>
      <c r="F73" s="26"/>
      <c r="G73" s="27"/>
      <c r="H73" s="27"/>
      <c r="I73" s="20" t="s">
        <v>37</v>
      </c>
      <c r="J73" s="21">
        <f t="shared" si="16"/>
        <v>1</v>
      </c>
      <c r="K73" s="22" t="s">
        <v>42</v>
      </c>
      <c r="L73" s="22" t="s">
        <v>8</v>
      </c>
      <c r="M73" s="60"/>
      <c r="N73" s="28"/>
      <c r="O73" s="28"/>
      <c r="P73" s="29"/>
      <c r="Q73" s="28"/>
      <c r="R73" s="28"/>
      <c r="S73" s="30"/>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2"/>
      <c r="AV73" s="31"/>
      <c r="AW73" s="31"/>
      <c r="AX73" s="31"/>
      <c r="AY73" s="31"/>
      <c r="AZ73" s="31"/>
      <c r="BA73" s="58">
        <f t="shared" si="17"/>
        <v>0</v>
      </c>
      <c r="BB73" s="58">
        <f t="shared" si="18"/>
        <v>0</v>
      </c>
      <c r="BC73" s="23" t="str">
        <f t="shared" si="19"/>
        <v>INR Zero Only</v>
      </c>
      <c r="GF73" s="25"/>
      <c r="GG73" s="25"/>
      <c r="GH73" s="25"/>
      <c r="GI73" s="25"/>
      <c r="GJ73" s="25"/>
    </row>
    <row r="74" spans="1:192" s="24" customFormat="1" ht="25.5">
      <c r="A74" s="19">
        <v>61</v>
      </c>
      <c r="B74" s="70" t="s">
        <v>94</v>
      </c>
      <c r="C74" s="23"/>
      <c r="D74" s="71">
        <v>23</v>
      </c>
      <c r="E74" s="76" t="s">
        <v>45</v>
      </c>
      <c r="F74" s="26"/>
      <c r="G74" s="27"/>
      <c r="H74" s="27"/>
      <c r="I74" s="20" t="s">
        <v>37</v>
      </c>
      <c r="J74" s="21">
        <f t="shared" si="16"/>
        <v>1</v>
      </c>
      <c r="K74" s="22" t="s">
        <v>42</v>
      </c>
      <c r="L74" s="22" t="s">
        <v>8</v>
      </c>
      <c r="M74" s="60"/>
      <c r="N74" s="28"/>
      <c r="O74" s="28"/>
      <c r="P74" s="29"/>
      <c r="Q74" s="28"/>
      <c r="R74" s="28"/>
      <c r="S74" s="30"/>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2"/>
      <c r="AV74" s="31"/>
      <c r="AW74" s="31"/>
      <c r="AX74" s="31"/>
      <c r="AY74" s="31"/>
      <c r="AZ74" s="31"/>
      <c r="BA74" s="58">
        <f t="shared" si="17"/>
        <v>0</v>
      </c>
      <c r="BB74" s="58">
        <f t="shared" si="18"/>
        <v>0</v>
      </c>
      <c r="BC74" s="23" t="str">
        <f t="shared" si="19"/>
        <v>INR Zero Only</v>
      </c>
      <c r="GF74" s="25"/>
      <c r="GG74" s="25"/>
      <c r="GH74" s="25"/>
      <c r="GI74" s="25"/>
      <c r="GJ74" s="25"/>
    </row>
    <row r="75" spans="1:192" s="24" customFormat="1" ht="38.25">
      <c r="A75" s="19">
        <v>62</v>
      </c>
      <c r="B75" s="70" t="s">
        <v>95</v>
      </c>
      <c r="C75" s="23"/>
      <c r="D75" s="71">
        <v>9</v>
      </c>
      <c r="E75" s="76" t="s">
        <v>45</v>
      </c>
      <c r="F75" s="26"/>
      <c r="G75" s="27"/>
      <c r="H75" s="27"/>
      <c r="I75" s="20" t="s">
        <v>37</v>
      </c>
      <c r="J75" s="21">
        <f t="shared" si="16"/>
        <v>1</v>
      </c>
      <c r="K75" s="22" t="s">
        <v>42</v>
      </c>
      <c r="L75" s="22" t="s">
        <v>8</v>
      </c>
      <c r="M75" s="60"/>
      <c r="N75" s="28"/>
      <c r="O75" s="28"/>
      <c r="P75" s="29"/>
      <c r="Q75" s="28"/>
      <c r="R75" s="28"/>
      <c r="S75" s="30"/>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2"/>
      <c r="AV75" s="31"/>
      <c r="AW75" s="31"/>
      <c r="AX75" s="31"/>
      <c r="AY75" s="31"/>
      <c r="AZ75" s="31"/>
      <c r="BA75" s="58">
        <f t="shared" si="17"/>
        <v>0</v>
      </c>
      <c r="BB75" s="58">
        <f t="shared" si="18"/>
        <v>0</v>
      </c>
      <c r="BC75" s="23" t="str">
        <f t="shared" si="19"/>
        <v>INR Zero Only</v>
      </c>
      <c r="GF75" s="25"/>
      <c r="GG75" s="25"/>
      <c r="GH75" s="25"/>
      <c r="GI75" s="25"/>
      <c r="GJ75" s="25"/>
    </row>
    <row r="76" spans="1:192" s="24" customFormat="1" ht="38.25">
      <c r="A76" s="19">
        <v>63</v>
      </c>
      <c r="B76" s="70" t="s">
        <v>96</v>
      </c>
      <c r="C76" s="23"/>
      <c r="D76" s="71">
        <v>15</v>
      </c>
      <c r="E76" s="76" t="s">
        <v>45</v>
      </c>
      <c r="F76" s="26"/>
      <c r="G76" s="27"/>
      <c r="H76" s="27"/>
      <c r="I76" s="20" t="s">
        <v>37</v>
      </c>
      <c r="J76" s="21">
        <f>IF(I76="Less(-)",-1,1)</f>
        <v>1</v>
      </c>
      <c r="K76" s="22" t="s">
        <v>42</v>
      </c>
      <c r="L76" s="22" t="s">
        <v>8</v>
      </c>
      <c r="M76" s="60"/>
      <c r="N76" s="28"/>
      <c r="O76" s="28"/>
      <c r="P76" s="29"/>
      <c r="Q76" s="28"/>
      <c r="R76" s="28"/>
      <c r="S76" s="30"/>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2"/>
      <c r="AV76" s="31"/>
      <c r="AW76" s="31"/>
      <c r="AX76" s="31"/>
      <c r="AY76" s="31"/>
      <c r="AZ76" s="31"/>
      <c r="BA76" s="58">
        <f>total_amount_ba($B$2,$D$2,D76,F76,J76,K76,M76)</f>
        <v>0</v>
      </c>
      <c r="BB76" s="58">
        <f>BA76+SUM(N76:AZ76)</f>
        <v>0</v>
      </c>
      <c r="BC76" s="23" t="str">
        <f>SpellNumber(L76,BB76)</f>
        <v>INR Zero Only</v>
      </c>
      <c r="GF76" s="25"/>
      <c r="GG76" s="25"/>
      <c r="GH76" s="25"/>
      <c r="GI76" s="25"/>
      <c r="GJ76" s="25"/>
    </row>
    <row r="77" spans="1:192" s="24" customFormat="1" ht="51">
      <c r="A77" s="19">
        <v>64</v>
      </c>
      <c r="B77" s="70" t="s">
        <v>97</v>
      </c>
      <c r="C77" s="23"/>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GF77" s="25"/>
      <c r="GG77" s="25"/>
      <c r="GH77" s="25"/>
      <c r="GI77" s="25"/>
      <c r="GJ77" s="25"/>
    </row>
    <row r="78" spans="1:192" s="24" customFormat="1" ht="15">
      <c r="A78" s="19">
        <v>64.1</v>
      </c>
      <c r="B78" s="70" t="s">
        <v>98</v>
      </c>
      <c r="C78" s="23"/>
      <c r="D78" s="71">
        <v>80</v>
      </c>
      <c r="E78" s="76" t="s">
        <v>156</v>
      </c>
      <c r="F78" s="26"/>
      <c r="G78" s="27"/>
      <c r="H78" s="27"/>
      <c r="I78" s="20" t="s">
        <v>37</v>
      </c>
      <c r="J78" s="21">
        <f>IF(I78="Less(-)",-1,1)</f>
        <v>1</v>
      </c>
      <c r="K78" s="22" t="s">
        <v>42</v>
      </c>
      <c r="L78" s="22" t="s">
        <v>8</v>
      </c>
      <c r="M78" s="60"/>
      <c r="N78" s="28"/>
      <c r="O78" s="28"/>
      <c r="P78" s="29"/>
      <c r="Q78" s="28"/>
      <c r="R78" s="28"/>
      <c r="S78" s="30"/>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2"/>
      <c r="AV78" s="31"/>
      <c r="AW78" s="31"/>
      <c r="AX78" s="31"/>
      <c r="AY78" s="31"/>
      <c r="AZ78" s="31"/>
      <c r="BA78" s="58">
        <f>total_amount_ba($B$2,$D$2,D78,F78,J78,K78,M78)</f>
        <v>0</v>
      </c>
      <c r="BB78" s="58">
        <f>BA78+SUM(N78:AZ78)</f>
        <v>0</v>
      </c>
      <c r="BC78" s="23" t="str">
        <f>SpellNumber(L78,BB78)</f>
        <v>INR Zero Only</v>
      </c>
      <c r="GF78" s="25"/>
      <c r="GG78" s="25"/>
      <c r="GH78" s="25"/>
      <c r="GI78" s="25"/>
      <c r="GJ78" s="25"/>
    </row>
    <row r="79" spans="1:192" s="24" customFormat="1" ht="15">
      <c r="A79" s="19">
        <v>64.2</v>
      </c>
      <c r="B79" s="70" t="s">
        <v>99</v>
      </c>
      <c r="C79" s="23"/>
      <c r="D79" s="71">
        <v>65</v>
      </c>
      <c r="E79" s="76" t="s">
        <v>156</v>
      </c>
      <c r="F79" s="26"/>
      <c r="G79" s="27"/>
      <c r="H79" s="27"/>
      <c r="I79" s="20" t="s">
        <v>37</v>
      </c>
      <c r="J79" s="21">
        <f>IF(I79="Less(-)",-1,1)</f>
        <v>1</v>
      </c>
      <c r="K79" s="22" t="s">
        <v>42</v>
      </c>
      <c r="L79" s="22" t="s">
        <v>8</v>
      </c>
      <c r="M79" s="60"/>
      <c r="N79" s="28"/>
      <c r="O79" s="28"/>
      <c r="P79" s="29"/>
      <c r="Q79" s="28"/>
      <c r="R79" s="28"/>
      <c r="S79" s="30"/>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2"/>
      <c r="AV79" s="31"/>
      <c r="AW79" s="31"/>
      <c r="AX79" s="31"/>
      <c r="AY79" s="31"/>
      <c r="AZ79" s="31"/>
      <c r="BA79" s="58">
        <f>total_amount_ba($B$2,$D$2,D79,F79,J79,K79,M79)</f>
        <v>0</v>
      </c>
      <c r="BB79" s="58">
        <f>BA79+SUM(N79:AZ79)</f>
        <v>0</v>
      </c>
      <c r="BC79" s="23" t="str">
        <f>SpellNumber(L79,BB79)</f>
        <v>INR Zero Only</v>
      </c>
      <c r="GF79" s="25"/>
      <c r="GG79" s="25"/>
      <c r="GH79" s="25"/>
      <c r="GI79" s="25"/>
      <c r="GJ79" s="25"/>
    </row>
    <row r="80" spans="1:192" s="24" customFormat="1" ht="25.5">
      <c r="A80" s="19">
        <v>65</v>
      </c>
      <c r="B80" s="70" t="s">
        <v>100</v>
      </c>
      <c r="C80" s="23"/>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GF80" s="25"/>
      <c r="GG80" s="25"/>
      <c r="GH80" s="25"/>
      <c r="GI80" s="25"/>
      <c r="GJ80" s="25"/>
    </row>
    <row r="81" spans="1:192" s="24" customFormat="1" ht="15">
      <c r="A81" s="19">
        <v>65.1</v>
      </c>
      <c r="B81" s="70" t="s">
        <v>101</v>
      </c>
      <c r="C81" s="23"/>
      <c r="D81" s="71">
        <v>60</v>
      </c>
      <c r="E81" s="76" t="s">
        <v>45</v>
      </c>
      <c r="F81" s="26"/>
      <c r="G81" s="27"/>
      <c r="H81" s="27"/>
      <c r="I81" s="20" t="s">
        <v>37</v>
      </c>
      <c r="J81" s="21">
        <f aca="true" t="shared" si="20" ref="J81:J88">IF(I81="Less(-)",-1,1)</f>
        <v>1</v>
      </c>
      <c r="K81" s="22" t="s">
        <v>42</v>
      </c>
      <c r="L81" s="22" t="s">
        <v>8</v>
      </c>
      <c r="M81" s="60"/>
      <c r="N81" s="28"/>
      <c r="O81" s="28"/>
      <c r="P81" s="29"/>
      <c r="Q81" s="28"/>
      <c r="R81" s="28"/>
      <c r="S81" s="30"/>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2"/>
      <c r="AV81" s="31"/>
      <c r="AW81" s="31"/>
      <c r="AX81" s="31"/>
      <c r="AY81" s="31"/>
      <c r="AZ81" s="31"/>
      <c r="BA81" s="58">
        <f aca="true" t="shared" si="21" ref="BA81:BA87">total_amount_ba($B$2,$D$2,D81,F81,J81,K81,M81)</f>
        <v>0</v>
      </c>
      <c r="BB81" s="58">
        <f aca="true" t="shared" si="22" ref="BB81:BB87">BA81+SUM(N81:AZ81)</f>
        <v>0</v>
      </c>
      <c r="BC81" s="23" t="str">
        <f aca="true" t="shared" si="23" ref="BC81:BC87">SpellNumber(L81,BB81)</f>
        <v>INR Zero Only</v>
      </c>
      <c r="GF81" s="25"/>
      <c r="GG81" s="25"/>
      <c r="GH81" s="25"/>
      <c r="GI81" s="25"/>
      <c r="GJ81" s="25"/>
    </row>
    <row r="82" spans="1:192" s="24" customFormat="1" ht="15">
      <c r="A82" s="19">
        <v>65.2</v>
      </c>
      <c r="B82" s="70" t="s">
        <v>102</v>
      </c>
      <c r="C82" s="23"/>
      <c r="D82" s="71">
        <v>40</v>
      </c>
      <c r="E82" s="76" t="s">
        <v>45</v>
      </c>
      <c r="F82" s="26"/>
      <c r="G82" s="27"/>
      <c r="H82" s="27"/>
      <c r="I82" s="20" t="s">
        <v>37</v>
      </c>
      <c r="J82" s="21">
        <f t="shared" si="20"/>
        <v>1</v>
      </c>
      <c r="K82" s="22" t="s">
        <v>42</v>
      </c>
      <c r="L82" s="22" t="s">
        <v>8</v>
      </c>
      <c r="M82" s="60"/>
      <c r="N82" s="28"/>
      <c r="O82" s="28"/>
      <c r="P82" s="29"/>
      <c r="Q82" s="28"/>
      <c r="R82" s="28"/>
      <c r="S82" s="30"/>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2"/>
      <c r="AV82" s="31"/>
      <c r="AW82" s="31"/>
      <c r="AX82" s="31"/>
      <c r="AY82" s="31"/>
      <c r="AZ82" s="31"/>
      <c r="BA82" s="58">
        <f t="shared" si="21"/>
        <v>0</v>
      </c>
      <c r="BB82" s="58">
        <f t="shared" si="22"/>
        <v>0</v>
      </c>
      <c r="BC82" s="23" t="str">
        <f t="shared" si="23"/>
        <v>INR Zero Only</v>
      </c>
      <c r="GF82" s="25"/>
      <c r="GG82" s="25"/>
      <c r="GH82" s="25"/>
      <c r="GI82" s="25"/>
      <c r="GJ82" s="25"/>
    </row>
    <row r="83" spans="1:192" s="24" customFormat="1" ht="38.25">
      <c r="A83" s="19">
        <v>66</v>
      </c>
      <c r="B83" s="70" t="s">
        <v>103</v>
      </c>
      <c r="C83" s="77"/>
      <c r="D83" s="71">
        <v>150</v>
      </c>
      <c r="E83" s="76" t="s">
        <v>156</v>
      </c>
      <c r="F83" s="26"/>
      <c r="G83" s="27"/>
      <c r="H83" s="27"/>
      <c r="I83" s="20" t="s">
        <v>37</v>
      </c>
      <c r="J83" s="21">
        <f t="shared" si="20"/>
        <v>1</v>
      </c>
      <c r="K83" s="22" t="s">
        <v>42</v>
      </c>
      <c r="L83" s="22" t="s">
        <v>8</v>
      </c>
      <c r="M83" s="60"/>
      <c r="N83" s="28"/>
      <c r="O83" s="28"/>
      <c r="P83" s="29"/>
      <c r="Q83" s="28"/>
      <c r="R83" s="28"/>
      <c r="S83" s="30"/>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2"/>
      <c r="AV83" s="31"/>
      <c r="AW83" s="31"/>
      <c r="AX83" s="31"/>
      <c r="AY83" s="31"/>
      <c r="AZ83" s="31"/>
      <c r="BA83" s="58">
        <f t="shared" si="21"/>
        <v>0</v>
      </c>
      <c r="BB83" s="58">
        <f t="shared" si="22"/>
        <v>0</v>
      </c>
      <c r="BC83" s="23" t="str">
        <f t="shared" si="23"/>
        <v>INR Zero Only</v>
      </c>
      <c r="GF83" s="25"/>
      <c r="GG83" s="25"/>
      <c r="GH83" s="25"/>
      <c r="GI83" s="25"/>
      <c r="GJ83" s="25"/>
    </row>
    <row r="84" spans="1:192" s="24" customFormat="1" ht="38.25">
      <c r="A84" s="19">
        <v>67</v>
      </c>
      <c r="B84" s="70" t="s">
        <v>104</v>
      </c>
      <c r="C84" s="23"/>
      <c r="D84" s="71">
        <v>27</v>
      </c>
      <c r="E84" s="76" t="s">
        <v>68</v>
      </c>
      <c r="F84" s="26"/>
      <c r="G84" s="27"/>
      <c r="H84" s="27"/>
      <c r="I84" s="20" t="s">
        <v>37</v>
      </c>
      <c r="J84" s="21">
        <f t="shared" si="20"/>
        <v>1</v>
      </c>
      <c r="K84" s="22" t="s">
        <v>42</v>
      </c>
      <c r="L84" s="22" t="s">
        <v>8</v>
      </c>
      <c r="M84" s="60"/>
      <c r="N84" s="28"/>
      <c r="O84" s="28"/>
      <c r="P84" s="29"/>
      <c r="Q84" s="28"/>
      <c r="R84" s="28"/>
      <c r="S84" s="30"/>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2"/>
      <c r="AV84" s="31"/>
      <c r="AW84" s="31"/>
      <c r="AX84" s="31"/>
      <c r="AY84" s="31"/>
      <c r="AZ84" s="31"/>
      <c r="BA84" s="58">
        <f t="shared" si="21"/>
        <v>0</v>
      </c>
      <c r="BB84" s="58">
        <f t="shared" si="22"/>
        <v>0</v>
      </c>
      <c r="BC84" s="23" t="str">
        <f t="shared" si="23"/>
        <v>INR Zero Only</v>
      </c>
      <c r="GF84" s="25"/>
      <c r="GG84" s="25"/>
      <c r="GH84" s="25"/>
      <c r="GI84" s="25"/>
      <c r="GJ84" s="25"/>
    </row>
    <row r="85" spans="1:192" s="24" customFormat="1" ht="38.25">
      <c r="A85" s="19">
        <v>68</v>
      </c>
      <c r="B85" s="70" t="s">
        <v>105</v>
      </c>
      <c r="C85" s="23"/>
      <c r="D85" s="71">
        <v>15</v>
      </c>
      <c r="E85" s="76" t="s">
        <v>68</v>
      </c>
      <c r="F85" s="26"/>
      <c r="G85" s="27"/>
      <c r="H85" s="27"/>
      <c r="I85" s="20" t="s">
        <v>37</v>
      </c>
      <c r="J85" s="21">
        <f t="shared" si="20"/>
        <v>1</v>
      </c>
      <c r="K85" s="22" t="s">
        <v>42</v>
      </c>
      <c r="L85" s="22" t="s">
        <v>8</v>
      </c>
      <c r="M85" s="60"/>
      <c r="N85" s="28"/>
      <c r="O85" s="28"/>
      <c r="P85" s="29"/>
      <c r="Q85" s="28"/>
      <c r="R85" s="28"/>
      <c r="S85" s="30"/>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2"/>
      <c r="AV85" s="31"/>
      <c r="AW85" s="31"/>
      <c r="AX85" s="31"/>
      <c r="AY85" s="31"/>
      <c r="AZ85" s="31"/>
      <c r="BA85" s="58">
        <f t="shared" si="21"/>
        <v>0</v>
      </c>
      <c r="BB85" s="58">
        <f t="shared" si="22"/>
        <v>0</v>
      </c>
      <c r="BC85" s="23" t="str">
        <f t="shared" si="23"/>
        <v>INR Zero Only</v>
      </c>
      <c r="GF85" s="25"/>
      <c r="GG85" s="25"/>
      <c r="GH85" s="25"/>
      <c r="GI85" s="25"/>
      <c r="GJ85" s="25"/>
    </row>
    <row r="86" spans="1:192" s="24" customFormat="1" ht="38.25">
      <c r="A86" s="19">
        <v>69</v>
      </c>
      <c r="B86" s="70" t="s">
        <v>106</v>
      </c>
      <c r="C86" s="23"/>
      <c r="D86" s="71">
        <v>9</v>
      </c>
      <c r="E86" s="76" t="s">
        <v>68</v>
      </c>
      <c r="F86" s="26"/>
      <c r="G86" s="27"/>
      <c r="H86" s="27"/>
      <c r="I86" s="20" t="s">
        <v>37</v>
      </c>
      <c r="J86" s="21">
        <f t="shared" si="20"/>
        <v>1</v>
      </c>
      <c r="K86" s="22" t="s">
        <v>42</v>
      </c>
      <c r="L86" s="22" t="s">
        <v>8</v>
      </c>
      <c r="M86" s="60"/>
      <c r="N86" s="28"/>
      <c r="O86" s="28"/>
      <c r="P86" s="29"/>
      <c r="Q86" s="28"/>
      <c r="R86" s="28"/>
      <c r="S86" s="30"/>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2"/>
      <c r="AV86" s="31"/>
      <c r="AW86" s="31"/>
      <c r="AX86" s="31"/>
      <c r="AY86" s="31"/>
      <c r="AZ86" s="31"/>
      <c r="BA86" s="58">
        <f t="shared" si="21"/>
        <v>0</v>
      </c>
      <c r="BB86" s="58">
        <f t="shared" si="22"/>
        <v>0</v>
      </c>
      <c r="BC86" s="23" t="str">
        <f t="shared" si="23"/>
        <v>INR Zero Only</v>
      </c>
      <c r="GF86" s="25"/>
      <c r="GG86" s="25"/>
      <c r="GH86" s="25"/>
      <c r="GI86" s="25"/>
      <c r="GJ86" s="25"/>
    </row>
    <row r="87" spans="1:192" s="24" customFormat="1" ht="25.5">
      <c r="A87" s="19">
        <v>70</v>
      </c>
      <c r="B87" s="70" t="s">
        <v>107</v>
      </c>
      <c r="C87" s="23"/>
      <c r="D87" s="71">
        <v>11</v>
      </c>
      <c r="E87" s="76" t="s">
        <v>68</v>
      </c>
      <c r="F87" s="26"/>
      <c r="G87" s="27"/>
      <c r="H87" s="27"/>
      <c r="I87" s="20" t="s">
        <v>37</v>
      </c>
      <c r="J87" s="21">
        <f t="shared" si="20"/>
        <v>1</v>
      </c>
      <c r="K87" s="22" t="s">
        <v>42</v>
      </c>
      <c r="L87" s="22" t="s">
        <v>8</v>
      </c>
      <c r="M87" s="60"/>
      <c r="N87" s="28"/>
      <c r="O87" s="28"/>
      <c r="P87" s="29"/>
      <c r="Q87" s="28"/>
      <c r="R87" s="28"/>
      <c r="S87" s="30"/>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2"/>
      <c r="AV87" s="31"/>
      <c r="AW87" s="31"/>
      <c r="AX87" s="31"/>
      <c r="AY87" s="31"/>
      <c r="AZ87" s="31"/>
      <c r="BA87" s="58">
        <f t="shared" si="21"/>
        <v>0</v>
      </c>
      <c r="BB87" s="58">
        <f t="shared" si="22"/>
        <v>0</v>
      </c>
      <c r="BC87" s="23" t="str">
        <f t="shared" si="23"/>
        <v>INR Zero Only</v>
      </c>
      <c r="GF87" s="25"/>
      <c r="GG87" s="25"/>
      <c r="GH87" s="25"/>
      <c r="GI87" s="25"/>
      <c r="GJ87" s="25"/>
    </row>
    <row r="88" spans="1:192" s="24" customFormat="1" ht="38.25">
      <c r="A88" s="19">
        <v>71</v>
      </c>
      <c r="B88" s="70" t="s">
        <v>108</v>
      </c>
      <c r="C88" s="23"/>
      <c r="D88" s="71">
        <v>25</v>
      </c>
      <c r="E88" s="76" t="s">
        <v>68</v>
      </c>
      <c r="F88" s="26"/>
      <c r="G88" s="27"/>
      <c r="H88" s="27"/>
      <c r="I88" s="20" t="s">
        <v>37</v>
      </c>
      <c r="J88" s="21">
        <f t="shared" si="20"/>
        <v>1</v>
      </c>
      <c r="K88" s="22" t="s">
        <v>42</v>
      </c>
      <c r="L88" s="22" t="s">
        <v>8</v>
      </c>
      <c r="M88" s="60"/>
      <c r="N88" s="28"/>
      <c r="O88" s="28"/>
      <c r="P88" s="29"/>
      <c r="Q88" s="28"/>
      <c r="R88" s="28"/>
      <c r="S88" s="30"/>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2"/>
      <c r="AV88" s="31"/>
      <c r="AW88" s="31"/>
      <c r="AX88" s="31"/>
      <c r="AY88" s="31"/>
      <c r="AZ88" s="31"/>
      <c r="BA88" s="58">
        <f aca="true" t="shared" si="24" ref="BA88:BA93">total_amount_ba($B$2,$D$2,D88,F88,J88,K88,M88)</f>
        <v>0</v>
      </c>
      <c r="BB88" s="58">
        <f aca="true" t="shared" si="25" ref="BB88:BB93">BA88+SUM(N88:AZ88)</f>
        <v>0</v>
      </c>
      <c r="BC88" s="23" t="str">
        <f aca="true" t="shared" si="26" ref="BC88:BC93">SpellNumber(L88,BB88)</f>
        <v>INR Zero Only</v>
      </c>
      <c r="GF88" s="25"/>
      <c r="GG88" s="25"/>
      <c r="GH88" s="25"/>
      <c r="GI88" s="25"/>
      <c r="GJ88" s="25"/>
    </row>
    <row r="89" spans="1:192" s="24" customFormat="1" ht="51">
      <c r="A89" s="19">
        <v>72</v>
      </c>
      <c r="B89" s="70" t="s">
        <v>109</v>
      </c>
      <c r="C89" s="23"/>
      <c r="D89" s="71">
        <v>10</v>
      </c>
      <c r="E89" s="76" t="s">
        <v>68</v>
      </c>
      <c r="F89" s="26"/>
      <c r="G89" s="27"/>
      <c r="H89" s="27"/>
      <c r="I89" s="20" t="s">
        <v>37</v>
      </c>
      <c r="J89" s="21">
        <f aca="true" t="shared" si="27" ref="J89:J96">IF(I89="Less(-)",-1,1)</f>
        <v>1</v>
      </c>
      <c r="K89" s="22" t="s">
        <v>42</v>
      </c>
      <c r="L89" s="22" t="s">
        <v>8</v>
      </c>
      <c r="M89" s="60"/>
      <c r="N89" s="28"/>
      <c r="O89" s="28"/>
      <c r="P89" s="29"/>
      <c r="Q89" s="28"/>
      <c r="R89" s="28"/>
      <c r="S89" s="30"/>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2"/>
      <c r="AV89" s="31"/>
      <c r="AW89" s="31"/>
      <c r="AX89" s="31"/>
      <c r="AY89" s="31"/>
      <c r="AZ89" s="31"/>
      <c r="BA89" s="58">
        <f t="shared" si="24"/>
        <v>0</v>
      </c>
      <c r="BB89" s="58">
        <f t="shared" si="25"/>
        <v>0</v>
      </c>
      <c r="BC89" s="23" t="str">
        <f t="shared" si="26"/>
        <v>INR Zero Only</v>
      </c>
      <c r="GF89" s="25"/>
      <c r="GG89" s="25"/>
      <c r="GH89" s="25"/>
      <c r="GI89" s="25"/>
      <c r="GJ89" s="25"/>
    </row>
    <row r="90" spans="1:192" s="24" customFormat="1" ht="25.5">
      <c r="A90" s="19">
        <v>73</v>
      </c>
      <c r="B90" s="70" t="s">
        <v>155</v>
      </c>
      <c r="C90" s="23"/>
      <c r="D90" s="71">
        <v>14</v>
      </c>
      <c r="E90" s="76" t="s">
        <v>68</v>
      </c>
      <c r="F90" s="26"/>
      <c r="G90" s="27"/>
      <c r="H90" s="27"/>
      <c r="I90" s="20" t="s">
        <v>37</v>
      </c>
      <c r="J90" s="21">
        <f t="shared" si="27"/>
        <v>1</v>
      </c>
      <c r="K90" s="22" t="s">
        <v>42</v>
      </c>
      <c r="L90" s="22" t="s">
        <v>8</v>
      </c>
      <c r="M90" s="60"/>
      <c r="N90" s="28"/>
      <c r="O90" s="28"/>
      <c r="P90" s="29"/>
      <c r="Q90" s="28"/>
      <c r="R90" s="28"/>
      <c r="S90" s="30"/>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2"/>
      <c r="AV90" s="31"/>
      <c r="AW90" s="31"/>
      <c r="AX90" s="31"/>
      <c r="AY90" s="31"/>
      <c r="AZ90" s="31"/>
      <c r="BA90" s="58">
        <f t="shared" si="24"/>
        <v>0</v>
      </c>
      <c r="BB90" s="58">
        <f t="shared" si="25"/>
        <v>0</v>
      </c>
      <c r="BC90" s="23" t="str">
        <f t="shared" si="26"/>
        <v>INR Zero Only</v>
      </c>
      <c r="GF90" s="25"/>
      <c r="GG90" s="25"/>
      <c r="GH90" s="25"/>
      <c r="GI90" s="25"/>
      <c r="GJ90" s="25"/>
    </row>
    <row r="91" spans="1:192" s="24" customFormat="1" ht="25.5">
      <c r="A91" s="19">
        <v>74</v>
      </c>
      <c r="B91" s="70" t="s">
        <v>110</v>
      </c>
      <c r="C91" s="23"/>
      <c r="D91" s="71">
        <v>40</v>
      </c>
      <c r="E91" s="76" t="s">
        <v>68</v>
      </c>
      <c r="F91" s="26"/>
      <c r="G91" s="27"/>
      <c r="H91" s="27"/>
      <c r="I91" s="20" t="s">
        <v>37</v>
      </c>
      <c r="J91" s="21">
        <f t="shared" si="27"/>
        <v>1</v>
      </c>
      <c r="K91" s="22" t="s">
        <v>42</v>
      </c>
      <c r="L91" s="22" t="s">
        <v>8</v>
      </c>
      <c r="M91" s="60"/>
      <c r="N91" s="28"/>
      <c r="O91" s="28"/>
      <c r="P91" s="29"/>
      <c r="Q91" s="28"/>
      <c r="R91" s="28"/>
      <c r="S91" s="30"/>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2"/>
      <c r="AV91" s="31"/>
      <c r="AW91" s="31"/>
      <c r="AX91" s="31"/>
      <c r="AY91" s="31"/>
      <c r="AZ91" s="31"/>
      <c r="BA91" s="58">
        <f t="shared" si="24"/>
        <v>0</v>
      </c>
      <c r="BB91" s="58">
        <f t="shared" si="25"/>
        <v>0</v>
      </c>
      <c r="BC91" s="23" t="str">
        <f t="shared" si="26"/>
        <v>INR Zero Only</v>
      </c>
      <c r="GF91" s="25"/>
      <c r="GG91" s="25"/>
      <c r="GH91" s="25"/>
      <c r="GI91" s="25"/>
      <c r="GJ91" s="25"/>
    </row>
    <row r="92" spans="1:192" s="24" customFormat="1" ht="25.5">
      <c r="A92" s="19">
        <v>75</v>
      </c>
      <c r="B92" s="70" t="s">
        <v>111</v>
      </c>
      <c r="C92" s="23"/>
      <c r="D92" s="71"/>
      <c r="E92" s="76"/>
      <c r="F92" s="26"/>
      <c r="G92" s="27"/>
      <c r="H92" s="27"/>
      <c r="I92" s="20" t="s">
        <v>37</v>
      </c>
      <c r="J92" s="21">
        <f t="shared" si="27"/>
        <v>1</v>
      </c>
      <c r="K92" s="22" t="s">
        <v>42</v>
      </c>
      <c r="L92" s="22" t="s">
        <v>8</v>
      </c>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GF92" s="25"/>
      <c r="GG92" s="25"/>
      <c r="GH92" s="25"/>
      <c r="GI92" s="25"/>
      <c r="GJ92" s="25"/>
    </row>
    <row r="93" spans="1:192" s="24" customFormat="1" ht="15">
      <c r="A93" s="19">
        <v>75.1</v>
      </c>
      <c r="B93" s="70" t="s">
        <v>101</v>
      </c>
      <c r="C93" s="23"/>
      <c r="D93" s="71">
        <v>7</v>
      </c>
      <c r="E93" s="76" t="s">
        <v>68</v>
      </c>
      <c r="F93" s="26"/>
      <c r="G93" s="27"/>
      <c r="H93" s="27"/>
      <c r="I93" s="20" t="s">
        <v>37</v>
      </c>
      <c r="J93" s="21">
        <f t="shared" si="27"/>
        <v>1</v>
      </c>
      <c r="K93" s="22" t="s">
        <v>42</v>
      </c>
      <c r="L93" s="22" t="s">
        <v>8</v>
      </c>
      <c r="M93" s="60"/>
      <c r="N93" s="28"/>
      <c r="O93" s="28"/>
      <c r="P93" s="29"/>
      <c r="Q93" s="28"/>
      <c r="R93" s="28"/>
      <c r="S93" s="30"/>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2"/>
      <c r="AV93" s="31"/>
      <c r="AW93" s="31"/>
      <c r="AX93" s="31"/>
      <c r="AY93" s="31"/>
      <c r="AZ93" s="31"/>
      <c r="BA93" s="58">
        <f t="shared" si="24"/>
        <v>0</v>
      </c>
      <c r="BB93" s="58">
        <f t="shared" si="25"/>
        <v>0</v>
      </c>
      <c r="BC93" s="23" t="str">
        <f t="shared" si="26"/>
        <v>INR Zero Only</v>
      </c>
      <c r="GF93" s="25"/>
      <c r="GG93" s="25"/>
      <c r="GH93" s="25"/>
      <c r="GI93" s="25"/>
      <c r="GJ93" s="25"/>
    </row>
    <row r="94" spans="1:192" s="24" customFormat="1" ht="15">
      <c r="A94" s="19">
        <v>75.2</v>
      </c>
      <c r="B94" s="70" t="s">
        <v>102</v>
      </c>
      <c r="C94" s="23"/>
      <c r="D94" s="71">
        <v>7</v>
      </c>
      <c r="E94" s="76" t="s">
        <v>68</v>
      </c>
      <c r="F94" s="26"/>
      <c r="G94" s="27"/>
      <c r="H94" s="27"/>
      <c r="I94" s="20" t="s">
        <v>37</v>
      </c>
      <c r="J94" s="21">
        <f t="shared" si="27"/>
        <v>1</v>
      </c>
      <c r="K94" s="22" t="s">
        <v>42</v>
      </c>
      <c r="L94" s="22" t="s">
        <v>8</v>
      </c>
      <c r="M94" s="60"/>
      <c r="N94" s="28"/>
      <c r="O94" s="28"/>
      <c r="P94" s="29"/>
      <c r="Q94" s="28"/>
      <c r="R94" s="28"/>
      <c r="S94" s="30"/>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2"/>
      <c r="AV94" s="31"/>
      <c r="AW94" s="31"/>
      <c r="AX94" s="31"/>
      <c r="AY94" s="31"/>
      <c r="AZ94" s="31"/>
      <c r="BA94" s="58">
        <f>total_amount_ba($B$2,$D$2,D94,F94,J94,K94,M94)</f>
        <v>0</v>
      </c>
      <c r="BB94" s="58">
        <f>BA94+SUM(N94:AZ94)</f>
        <v>0</v>
      </c>
      <c r="BC94" s="23" t="str">
        <f>SpellNumber(L94,BB94)</f>
        <v>INR Zero Only</v>
      </c>
      <c r="GF94" s="25"/>
      <c r="GG94" s="25"/>
      <c r="GH94" s="25"/>
      <c r="GI94" s="25"/>
      <c r="GJ94" s="25"/>
    </row>
    <row r="95" spans="1:192" s="24" customFormat="1" ht="25.5">
      <c r="A95" s="19">
        <v>76</v>
      </c>
      <c r="B95" s="70" t="s">
        <v>112</v>
      </c>
      <c r="C95" s="18"/>
      <c r="D95" s="71">
        <v>30</v>
      </c>
      <c r="E95" s="76" t="s">
        <v>68</v>
      </c>
      <c r="F95" s="26"/>
      <c r="G95" s="27"/>
      <c r="H95" s="27"/>
      <c r="I95" s="20" t="s">
        <v>37</v>
      </c>
      <c r="J95" s="21">
        <f t="shared" si="27"/>
        <v>1</v>
      </c>
      <c r="K95" s="22" t="s">
        <v>42</v>
      </c>
      <c r="L95" s="22" t="s">
        <v>8</v>
      </c>
      <c r="M95" s="60"/>
      <c r="N95" s="28"/>
      <c r="O95" s="28"/>
      <c r="P95" s="29"/>
      <c r="Q95" s="28"/>
      <c r="R95" s="28"/>
      <c r="S95" s="30"/>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2"/>
      <c r="AV95" s="31"/>
      <c r="AW95" s="31"/>
      <c r="AX95" s="31"/>
      <c r="AY95" s="31"/>
      <c r="AZ95" s="31"/>
      <c r="BA95" s="58">
        <f>total_amount_ba($B$2,$D$2,D95,F95,J95,K95,M95)</f>
        <v>0</v>
      </c>
      <c r="BB95" s="58">
        <f>BA95+SUM(N95:AZ95)</f>
        <v>0</v>
      </c>
      <c r="BC95" s="23" t="str">
        <f>SpellNumber(L95,BB95)</f>
        <v>INR Zero Only</v>
      </c>
      <c r="GF95" s="25"/>
      <c r="GG95" s="25"/>
      <c r="GH95" s="25"/>
      <c r="GI95" s="25"/>
      <c r="GJ95" s="25"/>
    </row>
    <row r="96" spans="1:192" s="24" customFormat="1" ht="38.25">
      <c r="A96" s="19">
        <v>77</v>
      </c>
      <c r="B96" s="70" t="s">
        <v>113</v>
      </c>
      <c r="C96" s="23"/>
      <c r="D96" s="71">
        <v>500</v>
      </c>
      <c r="E96" s="73" t="s">
        <v>56</v>
      </c>
      <c r="F96" s="26"/>
      <c r="G96" s="27"/>
      <c r="H96" s="27"/>
      <c r="I96" s="20" t="s">
        <v>37</v>
      </c>
      <c r="J96" s="21">
        <f t="shared" si="27"/>
        <v>1</v>
      </c>
      <c r="K96" s="22" t="s">
        <v>42</v>
      </c>
      <c r="L96" s="22" t="s">
        <v>8</v>
      </c>
      <c r="M96" s="60"/>
      <c r="N96" s="28"/>
      <c r="O96" s="28"/>
      <c r="P96" s="29"/>
      <c r="Q96" s="28"/>
      <c r="R96" s="28"/>
      <c r="S96" s="30"/>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2"/>
      <c r="AV96" s="31"/>
      <c r="AW96" s="31"/>
      <c r="AX96" s="31"/>
      <c r="AY96" s="31"/>
      <c r="AZ96" s="31"/>
      <c r="BA96" s="58">
        <f>total_amount_ba($B$2,$D$2,D96,F96,J96,K96,M96)</f>
        <v>0</v>
      </c>
      <c r="BB96" s="58">
        <f>BA96+SUM(N96:AZ96)</f>
        <v>0</v>
      </c>
      <c r="BC96" s="23" t="str">
        <f>SpellNumber(L96,BB96)</f>
        <v>INR Zero Only</v>
      </c>
      <c r="GF96" s="25"/>
      <c r="GG96" s="25"/>
      <c r="GH96" s="25"/>
      <c r="GI96" s="25"/>
      <c r="GJ96" s="25"/>
    </row>
    <row r="97" spans="1:192" s="24" customFormat="1" ht="63.75">
      <c r="A97" s="19">
        <v>78</v>
      </c>
      <c r="B97" s="70" t="s">
        <v>114</v>
      </c>
      <c r="C97" s="18"/>
      <c r="D97" s="71">
        <v>5.16</v>
      </c>
      <c r="E97" s="73" t="s">
        <v>56</v>
      </c>
      <c r="F97" s="26"/>
      <c r="G97" s="27"/>
      <c r="H97" s="27"/>
      <c r="I97" s="20" t="s">
        <v>37</v>
      </c>
      <c r="J97" s="21">
        <f aca="true" t="shared" si="28" ref="J97:J109">IF(I97="Less(-)",-1,1)</f>
        <v>1</v>
      </c>
      <c r="K97" s="22" t="s">
        <v>42</v>
      </c>
      <c r="L97" s="22" t="s">
        <v>8</v>
      </c>
      <c r="M97" s="60"/>
      <c r="N97" s="28"/>
      <c r="O97" s="28"/>
      <c r="P97" s="29"/>
      <c r="Q97" s="28"/>
      <c r="R97" s="28"/>
      <c r="S97" s="30"/>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2"/>
      <c r="AV97" s="31"/>
      <c r="AW97" s="31"/>
      <c r="AX97" s="31"/>
      <c r="AY97" s="31"/>
      <c r="AZ97" s="31"/>
      <c r="BA97" s="58">
        <f aca="true" t="shared" si="29" ref="BA97:BA109">total_amount_ba($B$2,$D$2,D97,F97,J97,K97,M97)</f>
        <v>0</v>
      </c>
      <c r="BB97" s="58">
        <f aca="true" t="shared" si="30" ref="BB97:BB109">BA97+SUM(N97:AZ97)</f>
        <v>0</v>
      </c>
      <c r="BC97" s="23" t="str">
        <f aca="true" t="shared" si="31" ref="BC97:BC109">SpellNumber(L97,BB97)</f>
        <v>INR Zero Only</v>
      </c>
      <c r="GF97" s="25"/>
      <c r="GG97" s="25"/>
      <c r="GH97" s="25"/>
      <c r="GI97" s="25"/>
      <c r="GJ97" s="25"/>
    </row>
    <row r="98" spans="1:192" s="24" customFormat="1" ht="63.75">
      <c r="A98" s="19">
        <v>79</v>
      </c>
      <c r="B98" s="70" t="s">
        <v>115</v>
      </c>
      <c r="C98" s="18"/>
      <c r="D98" s="71">
        <v>3</v>
      </c>
      <c r="E98" s="73" t="s">
        <v>68</v>
      </c>
      <c r="F98" s="26"/>
      <c r="G98" s="27"/>
      <c r="H98" s="27"/>
      <c r="I98" s="20" t="s">
        <v>37</v>
      </c>
      <c r="J98" s="21">
        <f>IF(I98="Less(-)",-1,1)</f>
        <v>1</v>
      </c>
      <c r="K98" s="22" t="s">
        <v>42</v>
      </c>
      <c r="L98" s="22" t="s">
        <v>8</v>
      </c>
      <c r="M98" s="60"/>
      <c r="N98" s="28"/>
      <c r="O98" s="28"/>
      <c r="P98" s="29"/>
      <c r="Q98" s="28"/>
      <c r="R98" s="28"/>
      <c r="S98" s="30"/>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2"/>
      <c r="AV98" s="31"/>
      <c r="AW98" s="31"/>
      <c r="AX98" s="31"/>
      <c r="AY98" s="31"/>
      <c r="AZ98" s="31"/>
      <c r="BA98" s="58">
        <f>total_amount_ba($B$2,$D$2,D98,F98,J98,K98,M98)</f>
        <v>0</v>
      </c>
      <c r="BB98" s="58">
        <f>BA98+SUM(N98:AZ98)</f>
        <v>0</v>
      </c>
      <c r="BC98" s="23" t="str">
        <f>SpellNumber(L98,BB98)</f>
        <v>INR Zero Only</v>
      </c>
      <c r="GF98" s="25"/>
      <c r="GG98" s="25"/>
      <c r="GH98" s="25"/>
      <c r="GI98" s="25"/>
      <c r="GJ98" s="25"/>
    </row>
    <row r="99" spans="1:192" s="24" customFormat="1" ht="76.5">
      <c r="A99" s="19">
        <v>80</v>
      </c>
      <c r="B99" s="70" t="s">
        <v>116</v>
      </c>
      <c r="C99" s="23"/>
      <c r="D99" s="71">
        <v>14</v>
      </c>
      <c r="E99" s="73" t="s">
        <v>48</v>
      </c>
      <c r="F99" s="26"/>
      <c r="G99" s="27"/>
      <c r="H99" s="27"/>
      <c r="I99" s="20" t="s">
        <v>37</v>
      </c>
      <c r="J99" s="21">
        <f>IF(I99="Less(-)",-1,1)</f>
        <v>1</v>
      </c>
      <c r="K99" s="22" t="s">
        <v>42</v>
      </c>
      <c r="L99" s="22" t="s">
        <v>8</v>
      </c>
      <c r="M99" s="60"/>
      <c r="N99" s="28"/>
      <c r="O99" s="28"/>
      <c r="P99" s="29"/>
      <c r="Q99" s="28"/>
      <c r="R99" s="28"/>
      <c r="S99" s="30"/>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2"/>
      <c r="AV99" s="31"/>
      <c r="AW99" s="31"/>
      <c r="AX99" s="31"/>
      <c r="AY99" s="31"/>
      <c r="AZ99" s="31"/>
      <c r="BA99" s="58">
        <f>total_amount_ba($B$2,$D$2,D99,F99,J99,K99,M99)</f>
        <v>0</v>
      </c>
      <c r="BB99" s="58">
        <f>BA99+SUM(N99:AZ99)</f>
        <v>0</v>
      </c>
      <c r="BC99" s="23" t="str">
        <f>SpellNumber(L99,BB99)</f>
        <v>INR Zero Only</v>
      </c>
      <c r="GF99" s="25"/>
      <c r="GG99" s="25"/>
      <c r="GH99" s="25"/>
      <c r="GI99" s="25"/>
      <c r="GJ99" s="25"/>
    </row>
    <row r="100" spans="1:192" s="24" customFormat="1" ht="38.25">
      <c r="A100" s="19">
        <v>81</v>
      </c>
      <c r="B100" s="70" t="s">
        <v>117</v>
      </c>
      <c r="C100" s="23"/>
      <c r="D100" s="71">
        <v>4</v>
      </c>
      <c r="E100" s="73" t="s">
        <v>45</v>
      </c>
      <c r="F100" s="26"/>
      <c r="G100" s="27"/>
      <c r="H100" s="27"/>
      <c r="I100" s="20" t="s">
        <v>37</v>
      </c>
      <c r="J100" s="21">
        <f t="shared" si="28"/>
        <v>1</v>
      </c>
      <c r="K100" s="22" t="s">
        <v>42</v>
      </c>
      <c r="L100" s="22" t="s">
        <v>8</v>
      </c>
      <c r="M100" s="60"/>
      <c r="N100" s="28"/>
      <c r="O100" s="28"/>
      <c r="P100" s="29"/>
      <c r="Q100" s="28"/>
      <c r="R100" s="28"/>
      <c r="S100" s="30"/>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2"/>
      <c r="AV100" s="31"/>
      <c r="AW100" s="31"/>
      <c r="AX100" s="31"/>
      <c r="AY100" s="31"/>
      <c r="AZ100" s="31"/>
      <c r="BA100" s="58">
        <f t="shared" si="29"/>
        <v>0</v>
      </c>
      <c r="BB100" s="58">
        <f t="shared" si="30"/>
        <v>0</v>
      </c>
      <c r="BC100" s="23" t="str">
        <f t="shared" si="31"/>
        <v>INR Zero Only</v>
      </c>
      <c r="GF100" s="25"/>
      <c r="GG100" s="25"/>
      <c r="GH100" s="25"/>
      <c r="GI100" s="25"/>
      <c r="GJ100" s="25"/>
    </row>
    <row r="101" spans="1:192" s="24" customFormat="1" ht="38.25">
      <c r="A101" s="19">
        <v>82</v>
      </c>
      <c r="B101" s="70" t="s">
        <v>118</v>
      </c>
      <c r="C101" s="18"/>
      <c r="D101" s="71">
        <v>4</v>
      </c>
      <c r="E101" s="73" t="s">
        <v>45</v>
      </c>
      <c r="F101" s="26"/>
      <c r="G101" s="27"/>
      <c r="H101" s="27"/>
      <c r="I101" s="20" t="s">
        <v>37</v>
      </c>
      <c r="J101" s="21">
        <f>IF(I101="Less(-)",-1,1)</f>
        <v>1</v>
      </c>
      <c r="K101" s="22" t="s">
        <v>42</v>
      </c>
      <c r="L101" s="22" t="s">
        <v>8</v>
      </c>
      <c r="M101" s="60"/>
      <c r="N101" s="28"/>
      <c r="O101" s="28"/>
      <c r="P101" s="29"/>
      <c r="Q101" s="28"/>
      <c r="R101" s="28"/>
      <c r="S101" s="30"/>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2"/>
      <c r="AV101" s="31"/>
      <c r="AW101" s="31"/>
      <c r="AX101" s="31"/>
      <c r="AY101" s="31"/>
      <c r="AZ101" s="31"/>
      <c r="BA101" s="58">
        <f>total_amount_ba($B$2,$D$2,D101,F101,J101,K101,M101)</f>
        <v>0</v>
      </c>
      <c r="BB101" s="58">
        <f>BA101+SUM(N101:AZ101)</f>
        <v>0</v>
      </c>
      <c r="BC101" s="23" t="str">
        <f>SpellNumber(L101,BB101)</f>
        <v>INR Zero Only</v>
      </c>
      <c r="GF101" s="25"/>
      <c r="GG101" s="25"/>
      <c r="GH101" s="25"/>
      <c r="GI101" s="25"/>
      <c r="GJ101" s="25"/>
    </row>
    <row r="102" spans="1:192" s="24" customFormat="1" ht="38.25">
      <c r="A102" s="19">
        <v>83</v>
      </c>
      <c r="B102" s="70" t="s">
        <v>119</v>
      </c>
      <c r="C102" s="18"/>
      <c r="D102" s="71">
        <v>14</v>
      </c>
      <c r="E102" s="73" t="s">
        <v>45</v>
      </c>
      <c r="F102" s="26"/>
      <c r="G102" s="27"/>
      <c r="H102" s="27"/>
      <c r="I102" s="20" t="s">
        <v>37</v>
      </c>
      <c r="J102" s="21">
        <f t="shared" si="28"/>
        <v>1</v>
      </c>
      <c r="K102" s="22" t="s">
        <v>42</v>
      </c>
      <c r="L102" s="22" t="s">
        <v>8</v>
      </c>
      <c r="M102" s="60"/>
      <c r="N102" s="28"/>
      <c r="O102" s="28"/>
      <c r="P102" s="29"/>
      <c r="Q102" s="28"/>
      <c r="R102" s="28"/>
      <c r="S102" s="30"/>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2"/>
      <c r="AV102" s="31"/>
      <c r="AW102" s="31"/>
      <c r="AX102" s="31"/>
      <c r="AY102" s="31"/>
      <c r="AZ102" s="31"/>
      <c r="BA102" s="58">
        <f t="shared" si="29"/>
        <v>0</v>
      </c>
      <c r="BB102" s="58">
        <f t="shared" si="30"/>
        <v>0</v>
      </c>
      <c r="BC102" s="23" t="str">
        <f t="shared" si="31"/>
        <v>INR Zero Only</v>
      </c>
      <c r="GF102" s="25"/>
      <c r="GG102" s="25"/>
      <c r="GH102" s="25"/>
      <c r="GI102" s="25"/>
      <c r="GJ102" s="25"/>
    </row>
    <row r="103" spans="1:192" s="24" customFormat="1" ht="63.75">
      <c r="A103" s="19">
        <v>84</v>
      </c>
      <c r="B103" s="70" t="s">
        <v>120</v>
      </c>
      <c r="C103" s="23"/>
      <c r="D103" s="71">
        <v>2</v>
      </c>
      <c r="E103" s="73" t="s">
        <v>45</v>
      </c>
      <c r="F103" s="26"/>
      <c r="G103" s="27"/>
      <c r="H103" s="27"/>
      <c r="I103" s="20" t="s">
        <v>37</v>
      </c>
      <c r="J103" s="21">
        <f t="shared" si="28"/>
        <v>1</v>
      </c>
      <c r="K103" s="22" t="s">
        <v>42</v>
      </c>
      <c r="L103" s="22" t="s">
        <v>8</v>
      </c>
      <c r="M103" s="60"/>
      <c r="N103" s="28"/>
      <c r="O103" s="28"/>
      <c r="P103" s="29"/>
      <c r="Q103" s="28"/>
      <c r="R103" s="28"/>
      <c r="S103" s="30"/>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2"/>
      <c r="AV103" s="31"/>
      <c r="AW103" s="31"/>
      <c r="AX103" s="31"/>
      <c r="AY103" s="31"/>
      <c r="AZ103" s="31"/>
      <c r="BA103" s="58">
        <f t="shared" si="29"/>
        <v>0</v>
      </c>
      <c r="BB103" s="58">
        <f t="shared" si="30"/>
        <v>0</v>
      </c>
      <c r="BC103" s="23" t="str">
        <f t="shared" si="31"/>
        <v>INR Zero Only</v>
      </c>
      <c r="GF103" s="25"/>
      <c r="GG103" s="25"/>
      <c r="GH103" s="25"/>
      <c r="GI103" s="25"/>
      <c r="GJ103" s="25"/>
    </row>
    <row r="104" spans="1:192" s="24" customFormat="1" ht="51">
      <c r="A104" s="19">
        <v>85</v>
      </c>
      <c r="B104" s="70" t="s">
        <v>121</v>
      </c>
      <c r="C104" s="23"/>
      <c r="D104" s="71">
        <v>2</v>
      </c>
      <c r="E104" s="73" t="s">
        <v>45</v>
      </c>
      <c r="F104" s="26"/>
      <c r="G104" s="27"/>
      <c r="H104" s="27"/>
      <c r="I104" s="20" t="s">
        <v>37</v>
      </c>
      <c r="J104" s="21">
        <f t="shared" si="28"/>
        <v>1</v>
      </c>
      <c r="K104" s="22" t="s">
        <v>42</v>
      </c>
      <c r="L104" s="22" t="s">
        <v>8</v>
      </c>
      <c r="M104" s="60"/>
      <c r="N104" s="28"/>
      <c r="O104" s="28"/>
      <c r="P104" s="29"/>
      <c r="Q104" s="28"/>
      <c r="R104" s="28"/>
      <c r="S104" s="30"/>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2"/>
      <c r="AV104" s="31"/>
      <c r="AW104" s="31"/>
      <c r="AX104" s="31"/>
      <c r="AY104" s="31"/>
      <c r="AZ104" s="31"/>
      <c r="BA104" s="58">
        <f t="shared" si="29"/>
        <v>0</v>
      </c>
      <c r="BB104" s="58">
        <f t="shared" si="30"/>
        <v>0</v>
      </c>
      <c r="BC104" s="23" t="str">
        <f t="shared" si="31"/>
        <v>INR Zero Only</v>
      </c>
      <c r="GF104" s="25"/>
      <c r="GG104" s="25"/>
      <c r="GH104" s="25"/>
      <c r="GI104" s="25"/>
      <c r="GJ104" s="25"/>
    </row>
    <row r="105" spans="1:192" s="24" customFormat="1" ht="38.25">
      <c r="A105" s="19">
        <v>86</v>
      </c>
      <c r="B105" s="70" t="s">
        <v>122</v>
      </c>
      <c r="C105" s="78"/>
      <c r="D105" s="71">
        <v>2</v>
      </c>
      <c r="E105" s="73" t="s">
        <v>45</v>
      </c>
      <c r="F105" s="26"/>
      <c r="G105" s="27"/>
      <c r="H105" s="27"/>
      <c r="I105" s="20" t="s">
        <v>37</v>
      </c>
      <c r="J105" s="21">
        <f t="shared" si="28"/>
        <v>1</v>
      </c>
      <c r="K105" s="22" t="s">
        <v>42</v>
      </c>
      <c r="L105" s="22" t="s">
        <v>8</v>
      </c>
      <c r="M105" s="60"/>
      <c r="N105" s="28"/>
      <c r="O105" s="28"/>
      <c r="P105" s="29"/>
      <c r="Q105" s="28"/>
      <c r="R105" s="28"/>
      <c r="S105" s="30"/>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2"/>
      <c r="AV105" s="31"/>
      <c r="AW105" s="31"/>
      <c r="AX105" s="31"/>
      <c r="AY105" s="31"/>
      <c r="AZ105" s="31"/>
      <c r="BA105" s="58">
        <f t="shared" si="29"/>
        <v>0</v>
      </c>
      <c r="BB105" s="58">
        <f t="shared" si="30"/>
        <v>0</v>
      </c>
      <c r="BC105" s="23" t="str">
        <f t="shared" si="31"/>
        <v>INR Zero Only</v>
      </c>
      <c r="GF105" s="25"/>
      <c r="GG105" s="25"/>
      <c r="GH105" s="25"/>
      <c r="GI105" s="25"/>
      <c r="GJ105" s="25"/>
    </row>
    <row r="106" spans="1:192" s="24" customFormat="1" ht="38.25">
      <c r="A106" s="19">
        <v>87</v>
      </c>
      <c r="B106" s="70" t="s">
        <v>123</v>
      </c>
      <c r="C106" s="23"/>
      <c r="D106" s="71">
        <v>8</v>
      </c>
      <c r="E106" s="73" t="s">
        <v>45</v>
      </c>
      <c r="F106" s="26"/>
      <c r="G106" s="27"/>
      <c r="H106" s="27"/>
      <c r="I106" s="20" t="s">
        <v>37</v>
      </c>
      <c r="J106" s="21">
        <f t="shared" si="28"/>
        <v>1</v>
      </c>
      <c r="K106" s="22" t="s">
        <v>42</v>
      </c>
      <c r="L106" s="22" t="s">
        <v>8</v>
      </c>
      <c r="M106" s="60"/>
      <c r="N106" s="28"/>
      <c r="O106" s="28"/>
      <c r="P106" s="29"/>
      <c r="Q106" s="28"/>
      <c r="R106" s="28"/>
      <c r="S106" s="30"/>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2"/>
      <c r="AV106" s="31"/>
      <c r="AW106" s="31"/>
      <c r="AX106" s="31"/>
      <c r="AY106" s="31"/>
      <c r="AZ106" s="31"/>
      <c r="BA106" s="58">
        <f t="shared" si="29"/>
        <v>0</v>
      </c>
      <c r="BB106" s="58">
        <f t="shared" si="30"/>
        <v>0</v>
      </c>
      <c r="BC106" s="23" t="str">
        <f t="shared" si="31"/>
        <v>INR Zero Only</v>
      </c>
      <c r="GF106" s="25"/>
      <c r="GG106" s="25"/>
      <c r="GH106" s="25"/>
      <c r="GI106" s="25"/>
      <c r="GJ106" s="25"/>
    </row>
    <row r="107" spans="1:192" s="24" customFormat="1" ht="63.75">
      <c r="A107" s="19">
        <v>88</v>
      </c>
      <c r="B107" s="70" t="s">
        <v>124</v>
      </c>
      <c r="C107" s="23"/>
      <c r="D107" s="71">
        <v>100</v>
      </c>
      <c r="E107" s="73" t="s">
        <v>55</v>
      </c>
      <c r="F107" s="26"/>
      <c r="G107" s="27"/>
      <c r="H107" s="27"/>
      <c r="I107" s="20" t="s">
        <v>37</v>
      </c>
      <c r="J107" s="21">
        <f t="shared" si="28"/>
        <v>1</v>
      </c>
      <c r="K107" s="22" t="s">
        <v>42</v>
      </c>
      <c r="L107" s="22" t="s">
        <v>8</v>
      </c>
      <c r="M107" s="60"/>
      <c r="N107" s="28"/>
      <c r="O107" s="28"/>
      <c r="P107" s="29"/>
      <c r="Q107" s="28"/>
      <c r="R107" s="28"/>
      <c r="S107" s="30"/>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2"/>
      <c r="AV107" s="31"/>
      <c r="AW107" s="31"/>
      <c r="AX107" s="31"/>
      <c r="AY107" s="31"/>
      <c r="AZ107" s="31"/>
      <c r="BA107" s="58">
        <f t="shared" si="29"/>
        <v>0</v>
      </c>
      <c r="BB107" s="58">
        <f t="shared" si="30"/>
        <v>0</v>
      </c>
      <c r="BC107" s="23" t="str">
        <f t="shared" si="31"/>
        <v>INR Zero Only</v>
      </c>
      <c r="GF107" s="25"/>
      <c r="GG107" s="25"/>
      <c r="GH107" s="25"/>
      <c r="GI107" s="25"/>
      <c r="GJ107" s="25"/>
    </row>
    <row r="108" spans="1:192" s="24" customFormat="1" ht="51">
      <c r="A108" s="19">
        <v>89</v>
      </c>
      <c r="B108" s="70" t="s">
        <v>125</v>
      </c>
      <c r="C108" s="23"/>
      <c r="D108" s="71">
        <v>20</v>
      </c>
      <c r="E108" s="73" t="s">
        <v>49</v>
      </c>
      <c r="F108" s="26"/>
      <c r="G108" s="27"/>
      <c r="H108" s="27"/>
      <c r="I108" s="20" t="s">
        <v>37</v>
      </c>
      <c r="J108" s="21">
        <f t="shared" si="28"/>
        <v>1</v>
      </c>
      <c r="K108" s="22" t="s">
        <v>42</v>
      </c>
      <c r="L108" s="22" t="s">
        <v>8</v>
      </c>
      <c r="M108" s="60"/>
      <c r="N108" s="28"/>
      <c r="O108" s="28"/>
      <c r="P108" s="29"/>
      <c r="Q108" s="28"/>
      <c r="R108" s="28"/>
      <c r="S108" s="30"/>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2"/>
      <c r="AV108" s="31"/>
      <c r="AW108" s="31"/>
      <c r="AX108" s="31"/>
      <c r="AY108" s="31"/>
      <c r="AZ108" s="31"/>
      <c r="BA108" s="58">
        <f t="shared" si="29"/>
        <v>0</v>
      </c>
      <c r="BB108" s="58">
        <f t="shared" si="30"/>
        <v>0</v>
      </c>
      <c r="BC108" s="23" t="str">
        <f t="shared" si="31"/>
        <v>INR Zero Only</v>
      </c>
      <c r="GF108" s="25"/>
      <c r="GG108" s="25"/>
      <c r="GH108" s="25"/>
      <c r="GI108" s="25"/>
      <c r="GJ108" s="25"/>
    </row>
    <row r="109" spans="1:192" s="24" customFormat="1" ht="127.5">
      <c r="A109" s="19">
        <v>90</v>
      </c>
      <c r="B109" s="70" t="s">
        <v>126</v>
      </c>
      <c r="C109" s="23"/>
      <c r="D109" s="71">
        <v>2</v>
      </c>
      <c r="E109" s="73" t="s">
        <v>50</v>
      </c>
      <c r="F109" s="26"/>
      <c r="G109" s="27"/>
      <c r="H109" s="27"/>
      <c r="I109" s="20" t="s">
        <v>37</v>
      </c>
      <c r="J109" s="21">
        <f t="shared" si="28"/>
        <v>1</v>
      </c>
      <c r="K109" s="22" t="s">
        <v>42</v>
      </c>
      <c r="L109" s="22" t="s">
        <v>8</v>
      </c>
      <c r="M109" s="60"/>
      <c r="N109" s="28"/>
      <c r="O109" s="28"/>
      <c r="P109" s="29"/>
      <c r="Q109" s="28"/>
      <c r="R109" s="28"/>
      <c r="S109" s="30"/>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2"/>
      <c r="AV109" s="31"/>
      <c r="AW109" s="31"/>
      <c r="AX109" s="31"/>
      <c r="AY109" s="31"/>
      <c r="AZ109" s="31"/>
      <c r="BA109" s="58">
        <f t="shared" si="29"/>
        <v>0</v>
      </c>
      <c r="BB109" s="58">
        <f t="shared" si="30"/>
        <v>0</v>
      </c>
      <c r="BC109" s="23" t="str">
        <f t="shared" si="31"/>
        <v>INR Zero Only</v>
      </c>
      <c r="GF109" s="25"/>
      <c r="GG109" s="25"/>
      <c r="GH109" s="25"/>
      <c r="GI109" s="25"/>
      <c r="GJ109" s="25"/>
    </row>
    <row r="110" spans="1:192" s="24" customFormat="1" ht="71.25" customHeight="1">
      <c r="A110" s="33" t="s">
        <v>40</v>
      </c>
      <c r="B110" s="34"/>
      <c r="C110" s="35"/>
      <c r="D110" s="36"/>
      <c r="E110" s="36"/>
      <c r="F110" s="36"/>
      <c r="G110" s="36"/>
      <c r="H110" s="37"/>
      <c r="I110" s="37"/>
      <c r="J110" s="37"/>
      <c r="K110" s="37"/>
      <c r="L110" s="38"/>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59">
        <f>SUM(BA13:BA109)</f>
        <v>0</v>
      </c>
      <c r="BB110" s="59">
        <f>SUM(BB13:BB109)</f>
        <v>0</v>
      </c>
      <c r="BC110" s="23" t="str">
        <f>SpellNumber($E$2,BB110)</f>
        <v>INR Zero Only</v>
      </c>
      <c r="GF110" s="25">
        <v>4</v>
      </c>
      <c r="GG110" s="25" t="s">
        <v>38</v>
      </c>
      <c r="GH110" s="25" t="s">
        <v>39</v>
      </c>
      <c r="GI110" s="25">
        <v>10</v>
      </c>
      <c r="GJ110" s="25" t="s">
        <v>36</v>
      </c>
    </row>
    <row r="111" spans="1:192" s="49" customFormat="1" ht="39" customHeight="1" hidden="1">
      <c r="A111" s="34" t="s">
        <v>44</v>
      </c>
      <c r="B111" s="40"/>
      <c r="C111" s="41"/>
      <c r="D111" s="42"/>
      <c r="E111" s="43" t="s">
        <v>41</v>
      </c>
      <c r="F111" s="56"/>
      <c r="G111" s="44"/>
      <c r="H111" s="45"/>
      <c r="I111" s="45"/>
      <c r="J111" s="45"/>
      <c r="K111" s="46"/>
      <c r="L111" s="47"/>
      <c r="M111" s="48"/>
      <c r="O111" s="24"/>
      <c r="P111" s="24"/>
      <c r="Q111" s="24"/>
      <c r="R111" s="24"/>
      <c r="S111" s="24"/>
      <c r="BA111" s="54">
        <f>IF(ISBLANK(F111),0,IF(E111="Excess (+)",ROUND(BA110+(BA110*F111),2),IF(E111="Less (-)",ROUND(BA110+(BA110*F111*(-1)),2),0)))</f>
        <v>0</v>
      </c>
      <c r="BB111" s="55">
        <f>ROUND(BA111,0)</f>
        <v>0</v>
      </c>
      <c r="BC111" s="23" t="str">
        <f>SpellNumber(L111,BB111)</f>
        <v> Zero Only</v>
      </c>
      <c r="GF111" s="50"/>
      <c r="GG111" s="50"/>
      <c r="GH111" s="50"/>
      <c r="GI111" s="50"/>
      <c r="GJ111" s="50"/>
    </row>
    <row r="112" spans="1:192" s="49" customFormat="1" ht="51" customHeight="1">
      <c r="A112" s="33" t="s">
        <v>43</v>
      </c>
      <c r="B112" s="33"/>
      <c r="C112" s="82" t="str">
        <f>SpellNumber($E$2,BB110)</f>
        <v>INR Zero Only</v>
      </c>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4"/>
      <c r="GF112" s="50"/>
      <c r="GG112" s="50"/>
      <c r="GH112" s="50"/>
      <c r="GI112" s="50"/>
      <c r="GJ112" s="50"/>
    </row>
    <row r="113" spans="3:192" s="14" customFormat="1" ht="15">
      <c r="C113" s="51"/>
      <c r="D113" s="51"/>
      <c r="E113" s="51"/>
      <c r="F113" s="51"/>
      <c r="G113" s="51"/>
      <c r="H113" s="51"/>
      <c r="I113" s="51"/>
      <c r="J113" s="51"/>
      <c r="K113" s="51"/>
      <c r="L113" s="51"/>
      <c r="M113" s="51"/>
      <c r="O113" s="51"/>
      <c r="BA113" s="51"/>
      <c r="BC113" s="51"/>
      <c r="GF113" s="15"/>
      <c r="GG113" s="15"/>
      <c r="GH113" s="15"/>
      <c r="GI113" s="15"/>
      <c r="GJ113" s="15"/>
    </row>
  </sheetData>
  <sheetProtection password="EA1F" sheet="1"/>
  <mergeCells count="8">
    <mergeCell ref="A9:BC9"/>
    <mergeCell ref="C112:BC112"/>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11">
      <formula1>IF(ISBLANK(F111),$A$3:$C$3,$B$3:$C$3)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IF(E111&lt;&gt;"Select",99.9,0)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1">
      <formula1>IF(E111&lt;&gt;"Select",0,-1)</formula1>
      <formula2>IF(E111&lt;&gt;"Select",99.99,-1)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1">
      <formula1>"Select, Option C1, Option D1"</formula1>
    </dataValidation>
    <dataValidation type="decimal" allowBlank="1" showInputMessage="1" showErrorMessage="1" promptTitle="Rate Entry" prompt="Please enter the Basic Price in Rupees for this item. " errorTitle="Invaid Entry" error="Only Numeric Values are allowed. " sqref="G13:H76 G78:H79 G81:H109">
      <formula1>0</formula1>
      <formula2>999999999999999</formula2>
    </dataValidation>
    <dataValidation type="list" allowBlank="1" showInputMessage="1" showErrorMessage="1" sqref="K13:K76 K78:K79 K81:K109">
      <formula1>"Partial Conversion, Full Conversion"</formula1>
    </dataValidation>
    <dataValidation allowBlank="1" showInputMessage="1" showErrorMessage="1" promptTitle="Addition / Deduction" prompt="Please Choose the correct One" sqref="J13:J76 J78:J79 J81:J109"/>
    <dataValidation type="list" showInputMessage="1" showErrorMessage="1" sqref="I13:I76 I78:I79 I81:I109">
      <formula1>"Excess(+), Less(-)"</formula1>
    </dataValidation>
    <dataValidation type="decimal" allowBlank="1" showInputMessage="1" showErrorMessage="1" promptTitle="Rate Entry" prompt="Please enter the Other Taxes2 in Rupees for this item. " errorTitle="Invaid Entry" error="Only Numeric Values are allowed. " sqref="N93:O109 N13:O76 N78:O79 N81:O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93:R109 R13:R76 R78:R79 R81:R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93:Q109 Q13:Q76 Q78:Q79 Q81:Q9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81:M91 M93:M109 M78:M79 M13:M7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76 F78:F79 F81:F10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8:B55"/>
    <dataValidation type="list" allowBlank="1" showInputMessage="1" showErrorMessage="1" sqref="L13:L109">
      <formula1>"INR"</formula1>
    </dataValidation>
    <dataValidation type="decimal" allowBlank="1" showInputMessage="1" showErrorMessage="1" errorTitle="Invalid Entry" error="Only Numeric Values are allowed. " sqref="A13:A109">
      <formula1>0</formula1>
      <formula2>999999999999999</formula2>
    </dataValidation>
  </dataValidations>
  <printOptions/>
  <pageMargins left="0.2755905511811024" right="0.1968503937007874" top="0.1968503937007874" bottom="0.1968503937007874" header="0.1968503937007874" footer="0.1968503937007874"/>
  <pageSetup horizontalDpi="600" verticalDpi="600" orientation="landscape"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2020-12-10T05:14:10Z</cp:lastPrinted>
  <dcterms:created xsi:type="dcterms:W3CDTF">2009-01-30T06:42:42Z</dcterms:created>
  <dcterms:modified xsi:type="dcterms:W3CDTF">2021-02-24T12:04:16Z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KB+Pelyqt9nL/8kNsHZp4CnNwQI=</vt:lpwstr>
  </property>
</Properties>
</file>